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tabRatio="824" activeTab="0"/>
  </bookViews>
  <sheets>
    <sheet name="Titulní strana" sheetId="1" r:id="rId1"/>
    <sheet name="Soutěž družstev" sheetId="2" r:id="rId2"/>
    <sheet name="Jednotlivci" sheetId="3" r:id="rId3"/>
    <sheet name="Nejlepší výkony" sheetId="4" r:id="rId4"/>
    <sheet name="Nejlepší výkony v historii" sheetId="5" r:id="rId5"/>
  </sheets>
  <definedNames>
    <definedName name="_xlnm.Print_Area" localSheetId="3">'Nejlepší výkony'!$A$1:$H$66</definedName>
    <definedName name="_xlnm.Print_Area" localSheetId="4">'Nejlepší výkony v historii'!$A$1:$F$125</definedName>
  </definedNames>
  <calcPr fullCalcOnLoad="1"/>
</workbook>
</file>

<file path=xl/sharedStrings.xml><?xml version="1.0" encoding="utf-8"?>
<sst xmlns="http://schemas.openxmlformats.org/spreadsheetml/2006/main" count="661" uniqueCount="297">
  <si>
    <t>Příjmení</t>
  </si>
  <si>
    <t>Jméno</t>
  </si>
  <si>
    <t>Škola</t>
  </si>
  <si>
    <t>výsledky</t>
  </si>
  <si>
    <t>body</t>
  </si>
  <si>
    <t>bodů</t>
  </si>
  <si>
    <t>celkem</t>
  </si>
  <si>
    <t>Petr</t>
  </si>
  <si>
    <t>Michal</t>
  </si>
  <si>
    <t>Martin</t>
  </si>
  <si>
    <t>Sedy-lehy</t>
  </si>
  <si>
    <t>Shyby</t>
  </si>
  <si>
    <t>Trojskok</t>
  </si>
  <si>
    <t>Zdeněk</t>
  </si>
  <si>
    <t>David</t>
  </si>
  <si>
    <t>Lukáš</t>
  </si>
  <si>
    <t>Jiří</t>
  </si>
  <si>
    <t>Jakub</t>
  </si>
  <si>
    <t>Jan</t>
  </si>
  <si>
    <t>1.</t>
  </si>
  <si>
    <t>2.</t>
  </si>
  <si>
    <t>3.</t>
  </si>
  <si>
    <t>7.</t>
  </si>
  <si>
    <t>10.</t>
  </si>
  <si>
    <t>11.</t>
  </si>
  <si>
    <t>8.</t>
  </si>
  <si>
    <t>9.</t>
  </si>
  <si>
    <t>4.</t>
  </si>
  <si>
    <t>5.</t>
  </si>
  <si>
    <t>6.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</si>
  <si>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</si>
  <si>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</si>
  <si>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</si>
  <si>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</si>
  <si>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</si>
  <si>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</si>
  <si>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</si>
  <si>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</si>
  <si>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</si>
  <si>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</si>
  <si>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</si>
  <si>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Mgr. Miroslav Holomek</t>
  </si>
  <si>
    <t>Tomáš</t>
  </si>
  <si>
    <t>KOTLÍK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</si>
  <si>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</si>
  <si>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</si>
  <si>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</si>
  <si>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</si>
  <si>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</si>
  <si>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</si>
  <si>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</si>
  <si>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</si>
  <si>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</si>
  <si>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</si>
  <si>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</si>
  <si>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</si>
  <si>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</si>
  <si>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</si>
  <si>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</si>
  <si>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Pořadí</t>
  </si>
  <si>
    <t>BARTOŠ</t>
  </si>
  <si>
    <t>NEČAS</t>
  </si>
  <si>
    <t>Dušan</t>
  </si>
  <si>
    <t>Šplh</t>
  </si>
  <si>
    <t>Rok narození</t>
  </si>
  <si>
    <t>PRUKNER</t>
  </si>
  <si>
    <t>MARGOLD</t>
  </si>
  <si>
    <t>Filip</t>
  </si>
  <si>
    <t>KUCHAŘÍK</t>
  </si>
  <si>
    <t>Robin</t>
  </si>
  <si>
    <t>ZŠ Školní Bučovice</t>
  </si>
  <si>
    <t>ZŠ Blažkova Brno</t>
  </si>
  <si>
    <t>ZŠ Milénova Brno</t>
  </si>
  <si>
    <t>ZŠ Horácké nám. Brno</t>
  </si>
  <si>
    <t>ZŠ Mutěnická Brno</t>
  </si>
  <si>
    <t>2,52 s.</t>
  </si>
  <si>
    <t>TROJSKOK SNOŽMO</t>
  </si>
  <si>
    <t>HRUBÝ</t>
  </si>
  <si>
    <t>Lambert</t>
  </si>
  <si>
    <t>ZŠ Purkyňova Vyškov</t>
  </si>
  <si>
    <t>cm</t>
  </si>
  <si>
    <t>SHYBY</t>
  </si>
  <si>
    <t>MASLO</t>
  </si>
  <si>
    <t>ROŠKO</t>
  </si>
  <si>
    <t>ZŠ Vejrostova Brno</t>
  </si>
  <si>
    <t>ZŠ Košinova Brno</t>
  </si>
  <si>
    <t>opak.</t>
  </si>
  <si>
    <t>SEDY - LEHY bez opory nohou na 30s.</t>
  </si>
  <si>
    <t>VÝSLEDKOVÁ LISTINA</t>
  </si>
  <si>
    <t>Datum:</t>
  </si>
  <si>
    <t>Místo:</t>
  </si>
  <si>
    <t xml:space="preserve">Čísla v pořadí udávají:  </t>
  </si>
  <si>
    <t>Bodování disciplín:</t>
  </si>
  <si>
    <t>Poznámka:</t>
  </si>
  <si>
    <t>2. do soutěže družstev se sčítají celkové body čtyřboje tří nejlepších závodníků družstva v soutěži jednotlivců,</t>
  </si>
  <si>
    <t>ŠPLH NA LANĚ</t>
  </si>
  <si>
    <t>Radek</t>
  </si>
  <si>
    <t>Josef</t>
  </si>
  <si>
    <t>HERMAN</t>
  </si>
  <si>
    <t>Marek</t>
  </si>
  <si>
    <t>Erik</t>
  </si>
  <si>
    <t xml:space="preserve">šplh = dle tabulky ; trojskok snožmo = 0m-3m = 0 bodů, od 3m - 6,5m za každých 10cm = 1 bod, </t>
  </si>
  <si>
    <t xml:space="preserve"> od 6,5m výše za každých 10cm = 2 body ; 1 shyb = 3,5 bodu ; 1 sed-leh = 2,25 bodu</t>
  </si>
  <si>
    <t xml:space="preserve"> 1. při rovnosti celkových bodů dvou nebo více závodníků rozhoduje o jejich pořadí výkon :</t>
  </si>
  <si>
    <t>a) ve šplhu na laně                       b) ve shybu</t>
  </si>
  <si>
    <t>c) v sedu - lehu bez opory             d) v trojskoku snožmo</t>
  </si>
  <si>
    <t xml:space="preserve">    v případě tříčlenného družstva bodují všichni tři. V případě rovnosti bodů dvou nebo více družstev rozhoduje o </t>
  </si>
  <si>
    <t xml:space="preserve">    jejich lepším pořadí nižší součet umístění tří nejlepších závodníků družstva ze soutěže jednotlivců.</t>
  </si>
  <si>
    <t xml:space="preserve">    Pokud je i součet tří závodníků stejný, rozhodne o pořadí družstev umístění nejlepšího závodníka těchto </t>
  </si>
  <si>
    <t xml:space="preserve">    družstev ze soutěže jednotlivců.</t>
  </si>
  <si>
    <t>Adam</t>
  </si>
  <si>
    <t>DVOŘÁK</t>
  </si>
  <si>
    <t>HANÁČEK</t>
  </si>
  <si>
    <t>PETR</t>
  </si>
  <si>
    <t>38.</t>
  </si>
  <si>
    <t>ZŠ Veverská Bitýška</t>
  </si>
  <si>
    <t>3.-4.</t>
  </si>
  <si>
    <t>ZŠ Horácké náměstí Brno "A"</t>
  </si>
  <si>
    <t>ZŠ Horácké náměstí Brno "B"</t>
  </si>
  <si>
    <t xml:space="preserve">ročník narození, výkony ve šplhu na laně, v trojskoku snožmo,počet shybů </t>
  </si>
  <si>
    <t>počet sedů - lehů bez opory nohou na 30 sekund a celkový počet bodů</t>
  </si>
  <si>
    <t>Asociace školních sportovních klubů České republiky</t>
  </si>
  <si>
    <t xml:space="preserve">                            Asociace školních sportovních klubů České republiky</t>
  </si>
  <si>
    <t xml:space="preserve">                                                       Asociace školních sportovních klubů České republiky</t>
  </si>
  <si>
    <t>B.  Soutěž jednotlivců</t>
  </si>
  <si>
    <t>Nejlepší výkony v jednotlivých disciplínách</t>
  </si>
  <si>
    <t xml:space="preserve">              </t>
  </si>
  <si>
    <t xml:space="preserve">          SEDY - LEHY BEZ OPORY NOHOU na 30 s.</t>
  </si>
  <si>
    <t>ŠPLH NA LANĚ BEZ PŘÍRAZU NOHOU</t>
  </si>
  <si>
    <t>TROJSKOK SNOŽMO Z MÍSTA</t>
  </si>
  <si>
    <t>NEUBAUER</t>
  </si>
  <si>
    <t>Nejlepší výkony v historii soutěže</t>
  </si>
  <si>
    <t>Václav</t>
  </si>
  <si>
    <t>ZŠ Židlochovice "A"</t>
  </si>
  <si>
    <t>Richard</t>
  </si>
  <si>
    <t>ZŠ Židlochovice "B"</t>
  </si>
  <si>
    <t>Mimo soutěž:</t>
  </si>
  <si>
    <t>Body</t>
  </si>
  <si>
    <r>
      <t>A.</t>
    </r>
    <r>
      <rPr>
        <b/>
        <u val="single"/>
        <sz val="18"/>
        <rFont val="Arial CE"/>
        <family val="0"/>
      </rPr>
      <t xml:space="preserve"> Soutěž družstev</t>
    </r>
  </si>
  <si>
    <t>Ondřej</t>
  </si>
  <si>
    <t>2.-4.</t>
  </si>
  <si>
    <t>IVIČIČ</t>
  </si>
  <si>
    <t>ZŠ Židlochovice</t>
  </si>
  <si>
    <t>NAVRÁTIL</t>
  </si>
  <si>
    <r>
      <t xml:space="preserve">                                      </t>
    </r>
    <r>
      <rPr>
        <b/>
        <sz val="14"/>
        <rFont val="Arial CE"/>
        <family val="0"/>
      </rPr>
      <t xml:space="preserve"> </t>
    </r>
    <r>
      <rPr>
        <b/>
        <u val="single"/>
        <sz val="14"/>
        <rFont val="Arial CE"/>
        <family val="0"/>
      </rPr>
      <t>SILOVÝ ČTYŘBOJ</t>
    </r>
    <r>
      <rPr>
        <b/>
        <sz val="10"/>
        <rFont val="Arial CE"/>
        <family val="0"/>
      </rPr>
      <t xml:space="preserve"> </t>
    </r>
  </si>
  <si>
    <t xml:space="preserve">                                    základních školy České republiky</t>
  </si>
  <si>
    <t>Pavel</t>
  </si>
  <si>
    <t>ZŠ Milénova Brno "B"</t>
  </si>
  <si>
    <t>Dominik</t>
  </si>
  <si>
    <t>Střední škola polytechnická Jílová Brno ve spolupráci s OR Brno - město a JIM KR Asociace školních sportovních klubů ČR</t>
  </si>
  <si>
    <t>tělocvična SPŠ na Jílové 36g v Brně</t>
  </si>
  <si>
    <t>Ivo</t>
  </si>
  <si>
    <t>Alois</t>
  </si>
  <si>
    <t>ZŠ Milénova Brno "A"</t>
  </si>
  <si>
    <t>ZŠ Horácké náměstí Brno</t>
  </si>
  <si>
    <t>5.-6.</t>
  </si>
  <si>
    <t>10.-11.</t>
  </si>
  <si>
    <t xml:space="preserve">CRHÁK </t>
  </si>
  <si>
    <t>39.</t>
  </si>
  <si>
    <t>Gymnázium Vejrostova Brno</t>
  </si>
  <si>
    <t>Michael</t>
  </si>
  <si>
    <t>ZŠ Horácké náměstí, Brno A</t>
  </si>
  <si>
    <t>ZŠ Milénova, Brno A</t>
  </si>
  <si>
    <t>ZŠ Horácké náměstí, Brno B</t>
  </si>
  <si>
    <t>ZŠ Milénova, Brno B</t>
  </si>
  <si>
    <t>ředitel soutěže</t>
  </si>
  <si>
    <t>ZŠ Horácké náměstí, Brno</t>
  </si>
  <si>
    <t>4.-5.</t>
  </si>
  <si>
    <t>6.-8.</t>
  </si>
  <si>
    <t>7.-11.</t>
  </si>
  <si>
    <t>6.-7.</t>
  </si>
  <si>
    <t>CHALUPA</t>
  </si>
  <si>
    <t>ZŠ Mutěnická, Brno</t>
  </si>
  <si>
    <t xml:space="preserve">URBÁNEK </t>
  </si>
  <si>
    <t>HANZLÍČEK</t>
  </si>
  <si>
    <t>PROKEŠ</t>
  </si>
  <si>
    <t>DÁŇA</t>
  </si>
  <si>
    <t>HRADECKÝ</t>
  </si>
  <si>
    <t>JANALÍK</t>
  </si>
  <si>
    <t>REISER</t>
  </si>
  <si>
    <t>JARÝ</t>
  </si>
  <si>
    <t>ZŠ Vejrostova, Brno A</t>
  </si>
  <si>
    <t>ZŠ Rousínov</t>
  </si>
  <si>
    <t>Kyrych</t>
  </si>
  <si>
    <t>Lang</t>
  </si>
  <si>
    <t>Dočkal</t>
  </si>
  <si>
    <t>Kalašnik</t>
  </si>
  <si>
    <t>Andrej</t>
  </si>
  <si>
    <t xml:space="preserve">ZŠ Horácké náměstí Brno </t>
  </si>
  <si>
    <t>Jandek</t>
  </si>
  <si>
    <t>Daniel</t>
  </si>
  <si>
    <t>Bednář</t>
  </si>
  <si>
    <t>Jaroslav</t>
  </si>
  <si>
    <t>Balák</t>
  </si>
  <si>
    <t>40.</t>
  </si>
  <si>
    <t>41.</t>
  </si>
  <si>
    <t>42.</t>
  </si>
  <si>
    <t>43.</t>
  </si>
  <si>
    <t>44.</t>
  </si>
  <si>
    <t>Kugler</t>
  </si>
  <si>
    <t>45.</t>
  </si>
  <si>
    <t>46.</t>
  </si>
  <si>
    <t>47.</t>
  </si>
  <si>
    <t>Vladík</t>
  </si>
  <si>
    <t>ZŠ Vejrostova, Brno B</t>
  </si>
  <si>
    <t>ZŠ Židlochovice A</t>
  </si>
  <si>
    <t>ZŠ Horácké náměstí Brno A</t>
  </si>
  <si>
    <t>ZŠ Horácké náměstí Brno B</t>
  </si>
  <si>
    <t>1.-2.</t>
  </si>
  <si>
    <t>8.-10.</t>
  </si>
  <si>
    <t xml:space="preserve">                       </t>
  </si>
  <si>
    <t>VOJTEK</t>
  </si>
  <si>
    <t>8.-12.</t>
  </si>
  <si>
    <t xml:space="preserve">CHALUPA </t>
  </si>
  <si>
    <t xml:space="preserve">SÁČEK </t>
  </si>
  <si>
    <t>ZŠ Horácké ná. Brno</t>
  </si>
  <si>
    <t xml:space="preserve">HALÍK </t>
  </si>
  <si>
    <t xml:space="preserve">BARTOŠ </t>
  </si>
  <si>
    <t>1.-3.</t>
  </si>
  <si>
    <t>KALÁB</t>
  </si>
  <si>
    <t>9.-13.</t>
  </si>
  <si>
    <t>RAŠEK</t>
  </si>
  <si>
    <t>ZŠ Vejrostova Brno "A"</t>
  </si>
  <si>
    <t>ZŠ Vejrostova Brno "B"</t>
  </si>
  <si>
    <t>.</t>
  </si>
  <si>
    <t>ZŠ Úvoz Brno</t>
  </si>
  <si>
    <t>Vejmělek</t>
  </si>
  <si>
    <t>BIGY Brno, Barvičova</t>
  </si>
  <si>
    <t>Pazourek</t>
  </si>
  <si>
    <t>Nantl</t>
  </si>
  <si>
    <t>Ach-Hubner</t>
  </si>
  <si>
    <t>Jordan</t>
  </si>
  <si>
    <t>Pecůch</t>
  </si>
  <si>
    <t>Timo</t>
  </si>
  <si>
    <t>Zábrš</t>
  </si>
  <si>
    <t>Kellner</t>
  </si>
  <si>
    <t>Grebík</t>
  </si>
  <si>
    <t>Juren</t>
  </si>
  <si>
    <t>Vojta</t>
  </si>
  <si>
    <t>Kutnohorský</t>
  </si>
  <si>
    <t>Bouška</t>
  </si>
  <si>
    <t>Vachata</t>
  </si>
  <si>
    <t>Obhlídal</t>
  </si>
  <si>
    <t>Havíř</t>
  </si>
  <si>
    <t>Strnad</t>
  </si>
  <si>
    <t>Matěj</t>
  </si>
  <si>
    <t>Krejčí</t>
  </si>
  <si>
    <t>Zbyněk</t>
  </si>
  <si>
    <t>Brych</t>
  </si>
  <si>
    <t>Patrik</t>
  </si>
  <si>
    <t>Seidl</t>
  </si>
  <si>
    <t>Tauš</t>
  </si>
  <si>
    <t>Kotásek</t>
  </si>
  <si>
    <t>Hýsek</t>
  </si>
  <si>
    <t>Miroslav</t>
  </si>
  <si>
    <t>Horčička</t>
  </si>
  <si>
    <t>Šichtanec</t>
  </si>
  <si>
    <t>Bělák</t>
  </si>
  <si>
    <t>Kolíšek</t>
  </si>
  <si>
    <t>Stanislav</t>
  </si>
  <si>
    <t xml:space="preserve">Daniel </t>
  </si>
  <si>
    <t>2.prosince 2009</t>
  </si>
  <si>
    <t>Biskupské gymnázium, Barvičova, BRNO</t>
  </si>
  <si>
    <t>ZŠ Horácké náměstí, BRNO A</t>
  </si>
  <si>
    <t>ZŠ ŽIDLOCHOVICE A</t>
  </si>
  <si>
    <t>ZŠ ROUSÍNOV</t>
  </si>
  <si>
    <t>ácké náměstí BRNO B</t>
  </si>
  <si>
    <t>ZŠ Milénova BRNO A</t>
  </si>
  <si>
    <t>ZŠ Vejrostova, BRNO A</t>
  </si>
  <si>
    <t>ZŠ Tyršova, ŽIDLOCHOVICE B</t>
  </si>
  <si>
    <t>rostova, BRNO B</t>
  </si>
  <si>
    <t>ZŠ Milénova, BRNO B</t>
  </si>
  <si>
    <t>Biskupské gymnázium, Brno</t>
  </si>
  <si>
    <t>8.-9.</t>
  </si>
  <si>
    <t>Pecuch</t>
  </si>
  <si>
    <t>810cm</t>
  </si>
  <si>
    <t>800cm</t>
  </si>
  <si>
    <t>790cm</t>
  </si>
  <si>
    <t>780cm</t>
  </si>
  <si>
    <t>ZŠ Židlochovice B</t>
  </si>
  <si>
    <t>760cm</t>
  </si>
  <si>
    <t>730cm</t>
  </si>
  <si>
    <t>Luboš</t>
  </si>
  <si>
    <t>9.-10.</t>
  </si>
  <si>
    <t>Jordán</t>
  </si>
  <si>
    <t>7.-9.</t>
  </si>
  <si>
    <t>OBHLÍDAL</t>
  </si>
  <si>
    <t>od roku 1996 do roku 2009</t>
  </si>
  <si>
    <t>ZŠ Blažkova, Brno</t>
  </si>
  <si>
    <t>ZŠ nám. 28.října, Brno</t>
  </si>
  <si>
    <t>7.-8.</t>
  </si>
  <si>
    <t>HANYK</t>
  </si>
  <si>
    <t>URBÁNEK</t>
  </si>
  <si>
    <t>4.-6.</t>
  </si>
  <si>
    <t>V Brně dne 2.12.2009      zpracoval Mgr. Miroslav Holomek</t>
  </si>
  <si>
    <t>vteřin</t>
  </si>
  <si>
    <t>přeboru Brna a krajského kola v soutěži SILOVÝ ČTYŘBOJ ZŠ a vícel. Gymnázií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</si>
</sst>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0.0"/>
    <numFmt numFmtId="166" formatCode="0.0E+00"/>
  </numFmts>
  <fonts count="2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8"/>
      <name val="Arial CE"/>
      <family val="2"/>
    </font>
    <font>
      <b/>
      <sz val="14"/>
      <name val="Arial CE"/>
      <family val="2"/>
    </font>
    <font>
      <u val="single"/>
      <sz val="14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b/>
      <u val="single"/>
      <sz val="20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0"/>
    </font>
    <font>
      <sz val="14"/>
      <name val="Arial CE"/>
      <family val="0"/>
    </font>
    <font>
      <b/>
      <i/>
      <sz val="24"/>
      <name val="Arial CE"/>
      <family val="0"/>
    </font>
    <font>
      <b/>
      <i/>
      <u val="single"/>
      <sz val="24"/>
      <name val="Arial CE"/>
      <family val="0"/>
    </font>
    <font>
      <sz val="24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u val="single"/>
      <sz val="12"/>
      <name val="Arial CE"/>
      <family val="0"/>
    </font>
    <font>
      <b/>
      <u val="single"/>
      <sz val="18"/>
      <name val="Arial CE"/>
      <family val="0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5" fontId="1" fillId="0" borderId="2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9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1" fillId="0" borderId="3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5" fillId="0" borderId="0" xfId="0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5" xfId="0" applyFont="1" applyBorder="1" applyAlignment="1" applyProtection="1">
      <alignment/>
      <protection locked="0"/>
    </xf>
    <xf numFmtId="1" fontId="0" fillId="0" borderId="6" xfId="0" applyNumberFormat="1" applyBorder="1" applyAlignment="1" applyProtection="1">
      <alignment horizontal="center"/>
      <protection/>
    </xf>
    <xf numFmtId="1" fontId="0" fillId="0" borderId="7" xfId="0" applyNumberFormat="1" applyBorder="1" applyAlignment="1" applyProtection="1">
      <alignment horizontal="center"/>
      <protection/>
    </xf>
    <xf numFmtId="1" fontId="0" fillId="0" borderId="8" xfId="0" applyNumberFormat="1" applyBorder="1" applyAlignment="1" applyProtection="1">
      <alignment horizontal="center"/>
      <protection/>
    </xf>
    <xf numFmtId="165" fontId="1" fillId="0" borderId="9" xfId="0" applyNumberFormat="1" applyFont="1" applyBorder="1" applyAlignment="1" applyProtection="1">
      <alignment horizontal="center"/>
      <protection locked="0"/>
    </xf>
    <xf numFmtId="2" fontId="1" fillId="0" borderId="5" xfId="0" applyNumberFormat="1" applyFont="1" applyBorder="1" applyAlignment="1" applyProtection="1">
      <alignment horizontal="center"/>
      <protection locked="0"/>
    </xf>
    <xf numFmtId="1" fontId="1" fillId="0" borderId="5" xfId="0" applyNumberFormat="1" applyFont="1" applyBorder="1" applyAlignment="1" applyProtection="1">
      <alignment horizontal="center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11" xfId="0" applyFont="1" applyBorder="1" applyAlignment="1" applyProtection="1">
      <alignment horizontal="right"/>
      <protection locked="0"/>
    </xf>
    <xf numFmtId="0" fontId="15" fillId="0" borderId="12" xfId="0" applyFont="1" applyBorder="1" applyAlignment="1" applyProtection="1">
      <alignment horizontal="right"/>
      <protection locked="0"/>
    </xf>
    <xf numFmtId="0" fontId="13" fillId="0" borderId="13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1" fontId="0" fillId="0" borderId="17" xfId="0" applyNumberForma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165" fontId="1" fillId="0" borderId="2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/>
      <protection locked="0"/>
    </xf>
    <xf numFmtId="165" fontId="1" fillId="0" borderId="23" xfId="0" applyNumberFormat="1" applyFont="1" applyBorder="1" applyAlignment="1" applyProtection="1">
      <alignment horizontal="center"/>
      <protection locked="0"/>
    </xf>
    <xf numFmtId="2" fontId="1" fillId="0" borderId="22" xfId="0" applyNumberFormat="1" applyFont="1" applyBorder="1" applyAlignment="1" applyProtection="1">
      <alignment horizontal="center"/>
      <protection locked="0"/>
    </xf>
    <xf numFmtId="1" fontId="1" fillId="0" borderId="22" xfId="0" applyNumberFormat="1" applyFont="1" applyBorder="1" applyAlignment="1" applyProtection="1">
      <alignment horizontal="center"/>
      <protection locked="0"/>
    </xf>
    <xf numFmtId="1" fontId="1" fillId="0" borderId="24" xfId="0" applyNumberFormat="1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center"/>
      <protection/>
    </xf>
    <xf numFmtId="2" fontId="1" fillId="0" borderId="25" xfId="0" applyNumberFormat="1" applyFont="1" applyBorder="1" applyAlignment="1" applyProtection="1">
      <alignment horizontal="center"/>
      <protection/>
    </xf>
    <xf numFmtId="2" fontId="1" fillId="0" borderId="19" xfId="0" applyNumberFormat="1" applyFont="1" applyBorder="1" applyAlignment="1" applyProtection="1">
      <alignment horizontal="center"/>
      <protection/>
    </xf>
    <xf numFmtId="1" fontId="0" fillId="0" borderId="26" xfId="0" applyNumberFormat="1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 horizontal="center"/>
      <protection/>
    </xf>
    <xf numFmtId="1" fontId="0" fillId="0" borderId="27" xfId="0" applyNumberForma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1" fontId="1" fillId="0" borderId="21" xfId="0" applyNumberFormat="1" applyFon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/>
      <protection locked="0"/>
    </xf>
    <xf numFmtId="165" fontId="1" fillId="0" borderId="18" xfId="0" applyNumberFormat="1" applyFont="1" applyBorder="1" applyAlignment="1" applyProtection="1">
      <alignment horizontal="center"/>
      <protection locked="0"/>
    </xf>
    <xf numFmtId="165" fontId="1" fillId="0" borderId="20" xfId="0" applyNumberFormat="1" applyFont="1" applyBorder="1" applyAlignment="1" applyProtection="1">
      <alignment horizontal="center"/>
      <protection locked="0"/>
    </xf>
    <xf numFmtId="2" fontId="1" fillId="0" borderId="30" xfId="0" applyNumberFormat="1" applyFont="1" applyBorder="1" applyAlignment="1" applyProtection="1">
      <alignment horizontal="center"/>
      <protection/>
    </xf>
    <xf numFmtId="2" fontId="1" fillId="0" borderId="20" xfId="0" applyNumberFormat="1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 horizontal="center"/>
      <protection locked="0"/>
    </xf>
    <xf numFmtId="165" fontId="1" fillId="0" borderId="6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1" fontId="1" fillId="0" borderId="7" xfId="0" applyNumberFormat="1" applyFont="1" applyBorder="1" applyAlignment="1" applyProtection="1">
      <alignment horizontal="center"/>
      <protection locked="0"/>
    </xf>
    <xf numFmtId="1" fontId="1" fillId="0" borderId="8" xfId="0" applyNumberFormat="1" applyFont="1" applyBorder="1" applyAlignment="1" applyProtection="1">
      <alignment horizontal="center"/>
      <protection locked="0"/>
    </xf>
    <xf numFmtId="1" fontId="0" fillId="0" borderId="33" xfId="0" applyNumberFormat="1" applyFont="1" applyBorder="1" applyAlignment="1" applyProtection="1">
      <alignment horizontal="center"/>
      <protection/>
    </xf>
    <xf numFmtId="1" fontId="0" fillId="0" borderId="7" xfId="0" applyNumberFormat="1" applyFont="1" applyBorder="1" applyAlignment="1" applyProtection="1">
      <alignment horizontal="center"/>
      <protection/>
    </xf>
    <xf numFmtId="1" fontId="0" fillId="0" borderId="34" xfId="0" applyNumberFormat="1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165" fontId="1" fillId="0" borderId="9" xfId="0" applyNumberFormat="1" applyFont="1" applyBorder="1" applyAlignment="1" applyProtection="1">
      <alignment horizontal="center"/>
      <protection locked="0"/>
    </xf>
    <xf numFmtId="2" fontId="1" fillId="0" borderId="5" xfId="0" applyNumberFormat="1" applyFont="1" applyBorder="1" applyAlignment="1" applyProtection="1">
      <alignment horizontal="center"/>
      <protection locked="0"/>
    </xf>
    <xf numFmtId="1" fontId="1" fillId="0" borderId="5" xfId="0" applyNumberFormat="1" applyFont="1" applyBorder="1" applyAlignment="1" applyProtection="1">
      <alignment horizontal="center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 horizontal="center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2" fontId="1" fillId="0" borderId="37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1" fillId="0" borderId="39" xfId="0" applyNumberFormat="1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165" fontId="1" fillId="0" borderId="41" xfId="0" applyNumberFormat="1" applyFont="1" applyBorder="1" applyAlignment="1" applyProtection="1">
      <alignment horizontal="center"/>
      <protection locked="0"/>
    </xf>
    <xf numFmtId="1" fontId="1" fillId="0" borderId="35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43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 horizontal="center"/>
      <protection locked="0"/>
    </xf>
    <xf numFmtId="165" fontId="1" fillId="0" borderId="45" xfId="0" applyNumberFormat="1" applyFont="1" applyBorder="1" applyAlignment="1" applyProtection="1">
      <alignment horizontal="center"/>
      <protection locked="0"/>
    </xf>
    <xf numFmtId="1" fontId="1" fillId="0" borderId="43" xfId="0" applyNumberFormat="1" applyFon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/>
    </xf>
    <xf numFmtId="1" fontId="0" fillId="0" borderId="32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5" fillId="0" borderId="46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165" fontId="0" fillId="0" borderId="0" xfId="20" applyNumberFormat="1" applyFont="1" applyBorder="1" applyProtection="1">
      <alignment/>
      <protection locked="0"/>
    </xf>
    <xf numFmtId="0" fontId="0" fillId="0" borderId="0" xfId="0" applyFont="1" applyAlignment="1">
      <alignment horizontal="left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5" fillId="0" borderId="48" xfId="0" applyFont="1" applyBorder="1" applyAlignment="1" applyProtection="1">
      <alignment horizontal="left"/>
      <protection locked="0"/>
    </xf>
    <xf numFmtId="0" fontId="5" fillId="0" borderId="49" xfId="0" applyFont="1" applyBorder="1" applyAlignment="1" applyProtection="1">
      <alignment horizontal="left"/>
      <protection locked="0"/>
    </xf>
    <xf numFmtId="0" fontId="13" fillId="0" borderId="50" xfId="0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51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30" xfId="0" applyNumberFormat="1" applyFont="1" applyBorder="1" applyAlignment="1">
      <alignment/>
    </xf>
    <xf numFmtId="0" fontId="12" fillId="0" borderId="52" xfId="0" applyFont="1" applyBorder="1" applyAlignment="1">
      <alignment/>
    </xf>
    <xf numFmtId="0" fontId="5" fillId="0" borderId="7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47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53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54" xfId="0" applyFont="1" applyBorder="1" applyAlignment="1" applyProtection="1">
      <alignment horizontal="left"/>
      <protection locked="0"/>
    </xf>
    <xf numFmtId="0" fontId="12" fillId="0" borderId="55" xfId="0" applyFont="1" applyBorder="1" applyAlignment="1" applyProtection="1">
      <alignment horizontal="center"/>
      <protection locked="0"/>
    </xf>
    <xf numFmtId="0" fontId="12" fillId="0" borderId="56" xfId="0" applyFont="1" applyBorder="1" applyAlignment="1" applyProtection="1">
      <alignment horizontal="center"/>
      <protection locked="0"/>
    </xf>
    <xf numFmtId="0" fontId="12" fillId="0" borderId="57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165" fontId="1" fillId="0" borderId="15" xfId="0" applyNumberFormat="1" applyFont="1" applyBorder="1" applyAlignment="1" applyProtection="1">
      <alignment horizontal="center"/>
      <protection locked="0"/>
    </xf>
    <xf numFmtId="165" fontId="1" fillId="0" borderId="16" xfId="0" applyNumberFormat="1" applyFont="1" applyBorder="1" applyAlignment="1" applyProtection="1">
      <alignment horizontal="center"/>
      <protection locked="0"/>
    </xf>
    <xf numFmtId="165" fontId="1" fillId="0" borderId="17" xfId="0" applyNumberFormat="1" applyFont="1" applyBorder="1" applyAlignment="1" applyProtection="1">
      <alignment horizontal="center"/>
      <protection locked="0"/>
    </xf>
    <xf numFmtId="1" fontId="1" fillId="0" borderId="42" xfId="0" applyNumberFormat="1" applyFont="1" applyBorder="1" applyAlignment="1" applyProtection="1">
      <alignment horizontal="center"/>
      <protection locked="0"/>
    </xf>
    <xf numFmtId="1" fontId="1" fillId="0" borderId="16" xfId="0" applyNumberFormat="1" applyFont="1" applyBorder="1" applyAlignment="1" applyProtection="1">
      <alignment horizontal="center"/>
      <protection locked="0"/>
    </xf>
    <xf numFmtId="1" fontId="1" fillId="0" borderId="58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400050</xdr:rowOff>
    </xdr:from>
    <xdr:to>
      <xdr:col>5</xdr:col>
      <xdr:colOff>1295400</xdr:colOff>
      <xdr:row>0</xdr:row>
      <xdr:rowOff>1238250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00050"/>
          <a:ext cx="4133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79"/>
  <sheetViews>
    <sheetView tabSelected="1" view="pageBreakPreview" zoomScaleSheetLayoutView="100" workbookViewId="0" topLeftCell="A1">
      <selection activeCell="K8" sqref="K8"/>
    </sheetView>
  </sheetViews>
  <sheetFormatPr defaultColWidth="9.00390625" defaultRowHeight="12.75"/>
  <cols>
    <col min="1" max="1" width="1.12109375" style="0" customWidth="1"/>
    <col min="2" max="2" width="3.375" style="0" customWidth="1"/>
    <col min="3" max="3" width="15.875" style="0" customWidth="1"/>
    <col min="4" max="4" width="10.375" style="0" customWidth="1"/>
    <col min="5" max="5" width="9.375" style="0" customWidth="1"/>
    <col min="6" max="6" width="22.75390625" style="0" customWidth="1"/>
    <col min="7" max="7" width="13.75390625" style="22" customWidth="1"/>
    <col min="8" max="10" width="13.75390625" style="20" customWidth="1"/>
    <col min="11" max="11" width="13.00390625" style="23" customWidth="1"/>
    <col min="12" max="12" width="3.125" style="0" customWidth="1"/>
    <col min="13" max="13" width="6.125" style="0" hidden="1" customWidth="1"/>
    <col min="14" max="14" width="5.875" style="0" hidden="1" customWidth="1"/>
    <col min="15" max="15" width="5.25390625" style="0" hidden="1" customWidth="1"/>
    <col min="16" max="16" width="4.75390625" style="0" hidden="1" customWidth="1"/>
    <col min="21" max="21" width="7.25390625" style="0" customWidth="1"/>
    <col min="22" max="22" width="6.375" style="0" customWidth="1"/>
    <col min="23" max="23" width="5.00390625" style="0" customWidth="1"/>
  </cols>
  <sheetData>
    <row r="1" ht="141" customHeight="1"/>
    <row r="2" spans="1:11" ht="18.75" customHeight="1">
      <c r="A2" s="196" t="s">
        <v>149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4" spans="3:18" ht="26.25">
      <c r="C4" s="24"/>
      <c r="E4" s="24"/>
      <c r="F4" s="25" t="s">
        <v>88</v>
      </c>
      <c r="H4" s="26"/>
      <c r="I4" s="26"/>
      <c r="J4" s="26"/>
      <c r="K4" s="27"/>
      <c r="L4" s="24"/>
      <c r="M4" s="24"/>
      <c r="N4" s="24"/>
      <c r="O4" s="24"/>
      <c r="P4" s="24"/>
      <c r="Q4" s="24"/>
      <c r="R4" s="24"/>
    </row>
    <row r="6" spans="2:18" ht="18">
      <c r="B6" s="197" t="s">
        <v>296</v>
      </c>
      <c r="C6" s="197"/>
      <c r="D6" s="197"/>
      <c r="E6" s="197"/>
      <c r="F6" s="197"/>
      <c r="G6" s="197"/>
      <c r="H6" s="197"/>
      <c r="I6" s="197"/>
      <c r="J6" s="197"/>
      <c r="K6" s="197"/>
      <c r="L6" s="24"/>
      <c r="M6" s="24"/>
      <c r="N6" s="24"/>
      <c r="O6" s="24"/>
      <c r="P6" s="24"/>
      <c r="Q6" s="24"/>
      <c r="R6" s="24"/>
    </row>
    <row r="7" spans="3:18" ht="12.75" customHeight="1">
      <c r="C7" s="24"/>
      <c r="E7" s="24"/>
      <c r="G7" s="28"/>
      <c r="H7" s="26"/>
      <c r="I7" s="26"/>
      <c r="J7" s="26"/>
      <c r="K7" s="27"/>
      <c r="L7" s="24"/>
      <c r="M7" s="24"/>
      <c r="N7" s="24"/>
      <c r="O7" s="24"/>
      <c r="P7" s="24"/>
      <c r="Q7" s="24"/>
      <c r="R7" s="24"/>
    </row>
    <row r="8" spans="3:18" ht="12.75" customHeight="1">
      <c r="C8" s="24"/>
      <c r="E8" s="24"/>
      <c r="F8" s="29"/>
      <c r="H8" s="26"/>
      <c r="I8" s="26"/>
      <c r="J8" s="26"/>
      <c r="K8" s="27"/>
      <c r="L8" s="24"/>
      <c r="M8" s="24"/>
      <c r="N8" s="24"/>
      <c r="O8" s="24"/>
      <c r="P8" s="24"/>
      <c r="Q8" s="24"/>
      <c r="R8" s="24"/>
    </row>
    <row r="10" spans="3:16" ht="12.75">
      <c r="C10" s="30" t="s">
        <v>89</v>
      </c>
      <c r="E10" s="31" t="s">
        <v>261</v>
      </c>
      <c r="L10" s="31"/>
      <c r="M10">
        <f>H10*1</f>
        <v>0</v>
      </c>
      <c r="N10">
        <f>I10/10*0.5</f>
        <v>0</v>
      </c>
      <c r="O10">
        <f>J10*2</f>
        <v>0</v>
      </c>
      <c r="P10">
        <f>K10*0.5</f>
        <v>0</v>
      </c>
    </row>
    <row r="11" spans="3:12" ht="12.75">
      <c r="C11" s="30" t="s">
        <v>90</v>
      </c>
      <c r="E11" t="s">
        <v>150</v>
      </c>
      <c r="L11" s="31"/>
    </row>
    <row r="12" spans="3:12" ht="12.75">
      <c r="C12" s="30" t="s">
        <v>91</v>
      </c>
      <c r="E12" t="s">
        <v>119</v>
      </c>
      <c r="L12" s="31"/>
    </row>
    <row r="13" spans="5:12" ht="12.75">
      <c r="E13" t="s">
        <v>120</v>
      </c>
      <c r="L13" s="31"/>
    </row>
    <row r="14" spans="3:5" ht="12.75" customHeight="1">
      <c r="C14" s="30" t="s">
        <v>92</v>
      </c>
      <c r="E14" t="s">
        <v>101</v>
      </c>
    </row>
    <row r="15" spans="3:5" ht="12.75" customHeight="1">
      <c r="C15" s="30"/>
      <c r="E15" t="s">
        <v>102</v>
      </c>
    </row>
    <row r="16" spans="3:5" ht="12.75">
      <c r="C16" s="30" t="s">
        <v>93</v>
      </c>
      <c r="E16" t="s">
        <v>103</v>
      </c>
    </row>
    <row r="17" spans="3:5" ht="12.75">
      <c r="C17" s="30"/>
      <c r="E17" t="s">
        <v>104</v>
      </c>
    </row>
    <row r="18" ht="12.75">
      <c r="E18" t="s">
        <v>105</v>
      </c>
    </row>
    <row r="19" ht="12.75">
      <c r="E19" t="s">
        <v>94</v>
      </c>
    </row>
    <row r="20" ht="12.75">
      <c r="E20" t="s">
        <v>106</v>
      </c>
    </row>
    <row r="21" ht="12.75">
      <c r="E21" t="s">
        <v>107</v>
      </c>
    </row>
    <row r="22" ht="12.75">
      <c r="E22" t="s">
        <v>108</v>
      </c>
    </row>
    <row r="23" ht="12.75">
      <c r="E23" t="s">
        <v>109</v>
      </c>
    </row>
    <row r="25" ht="12.75">
      <c r="E25" s="20"/>
    </row>
    <row r="26" ht="12.75">
      <c r="E26" s="20"/>
    </row>
    <row r="27" ht="12.75">
      <c r="E27" s="20"/>
    </row>
    <row r="28" ht="12.75">
      <c r="E28" s="20"/>
    </row>
    <row r="29" ht="12.75">
      <c r="E29" s="20"/>
    </row>
    <row r="30" ht="12.75">
      <c r="E30" s="20"/>
    </row>
    <row r="31" ht="12.75">
      <c r="E31" s="20"/>
    </row>
    <row r="32" ht="12.75">
      <c r="E32" s="20"/>
    </row>
    <row r="33" ht="12.75">
      <c r="E33" s="20"/>
    </row>
    <row r="34" ht="12.75">
      <c r="E34" s="20"/>
    </row>
    <row r="35" ht="12.75">
      <c r="E35" s="20"/>
    </row>
    <row r="36" ht="12.75">
      <c r="E36" s="20"/>
    </row>
    <row r="37" ht="12.75">
      <c r="E37" s="20"/>
    </row>
    <row r="38" ht="12.75">
      <c r="E38" s="20"/>
    </row>
    <row r="39" ht="12.75">
      <c r="E39" s="20"/>
    </row>
    <row r="40" ht="12.75">
      <c r="E40" s="20"/>
    </row>
    <row r="41" ht="12.75">
      <c r="E41" s="20"/>
    </row>
    <row r="42" ht="12.75">
      <c r="E42" s="20"/>
    </row>
    <row r="43" ht="12.75">
      <c r="E43" s="20"/>
    </row>
    <row r="44" ht="12.75">
      <c r="E44" s="20"/>
    </row>
    <row r="45" ht="12.75">
      <c r="E45" s="20"/>
    </row>
    <row r="46" ht="12.75">
      <c r="E46" s="20"/>
    </row>
    <row r="47" ht="12.75">
      <c r="E47" s="20"/>
    </row>
    <row r="48" ht="12.75">
      <c r="E48" s="20"/>
    </row>
    <row r="49" ht="12.75">
      <c r="E49" s="20"/>
    </row>
    <row r="50" ht="12.75">
      <c r="E50" s="20"/>
    </row>
    <row r="51" ht="12.75">
      <c r="E51" s="20"/>
    </row>
    <row r="52" ht="12.75">
      <c r="E52" s="20"/>
    </row>
    <row r="53" ht="12.75">
      <c r="E53" s="20"/>
    </row>
    <row r="54" ht="12.75">
      <c r="E54" s="20"/>
    </row>
    <row r="55" ht="12.75">
      <c r="E55" s="20"/>
    </row>
    <row r="56" ht="12.75">
      <c r="E56" s="20"/>
    </row>
    <row r="57" ht="12.75">
      <c r="E57" s="20"/>
    </row>
    <row r="58" ht="12.75">
      <c r="E58" s="20"/>
    </row>
    <row r="59" ht="12.75">
      <c r="E59" s="20"/>
    </row>
    <row r="60" ht="12.75">
      <c r="E60" s="20"/>
    </row>
    <row r="61" ht="12.75">
      <c r="E61" s="20"/>
    </row>
    <row r="62" ht="12.75">
      <c r="E62" s="20"/>
    </row>
    <row r="63" ht="12.75">
      <c r="E63" s="20"/>
    </row>
    <row r="64" ht="12.75">
      <c r="E64" s="20"/>
    </row>
    <row r="65" ht="12.75">
      <c r="E65" s="20"/>
    </row>
    <row r="66" ht="12.75">
      <c r="E66" s="20"/>
    </row>
    <row r="67" ht="12.75">
      <c r="E67" s="20"/>
    </row>
    <row r="68" ht="12.75">
      <c r="E68" s="20"/>
    </row>
    <row r="69" ht="12.75">
      <c r="E69" s="20"/>
    </row>
    <row r="70" ht="12.75">
      <c r="E70" s="20"/>
    </row>
    <row r="71" ht="12.75">
      <c r="E71" s="20"/>
    </row>
    <row r="72" ht="12.75">
      <c r="E72" s="20"/>
    </row>
    <row r="73" ht="12.75">
      <c r="E73" s="20"/>
    </row>
    <row r="74" ht="12.75">
      <c r="E74" s="20"/>
    </row>
    <row r="75" ht="12.75">
      <c r="E75" s="20"/>
    </row>
    <row r="76" ht="12.75">
      <c r="E76" s="20"/>
    </row>
    <row r="77" ht="12.75">
      <c r="E77" s="20"/>
    </row>
    <row r="78" ht="12.75">
      <c r="E78" s="20"/>
    </row>
    <row r="79" ht="12.75">
      <c r="E79" s="20"/>
    </row>
    <row r="80" ht="12.75">
      <c r="E80" s="20"/>
    </row>
    <row r="81" ht="12.75">
      <c r="E81" s="20"/>
    </row>
    <row r="82" ht="12.75">
      <c r="E82" s="20"/>
    </row>
    <row r="83" ht="12.75">
      <c r="E83" s="20"/>
    </row>
    <row r="84" ht="12.75">
      <c r="E84" s="20"/>
    </row>
    <row r="85" ht="12.75">
      <c r="E85" s="20"/>
    </row>
    <row r="86" ht="12.75">
      <c r="E86" s="20"/>
    </row>
    <row r="87" ht="12.75">
      <c r="E87" s="20"/>
    </row>
    <row r="88" ht="12.75">
      <c r="E88" s="20"/>
    </row>
    <row r="89" ht="12.75">
      <c r="E89" s="20"/>
    </row>
    <row r="90" ht="12.75">
      <c r="E90" s="20"/>
    </row>
    <row r="91" ht="12.75">
      <c r="E91" s="20"/>
    </row>
    <row r="92" ht="12.75"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</sheetData>
  <mergeCells count="2">
    <mergeCell ref="A2:K2"/>
    <mergeCell ref="B6:K6"/>
  </mergeCells>
  <printOptions/>
  <pageMargins left="0.7874015748031497" right="0.7874015748031497" top="0.1968503937007874" bottom="0.1968503937007874" header="0.5118110236220472" footer="0.5118110236220472"/>
  <pageSetup horizontalDpi="360" verticalDpi="360" orientation="landscape" paperSize="9" r:id="rId5"/>
  <headerFooter alignWithMargins="0">
    <oddFooter>&amp;C&amp;P</oddFooter>
  </headerFooter>
  <drawing r:id="rId4"/>
  <legacyDrawing r:id="rId3"/>
  <oleObjects>
    <oleObject progId="PBrush" shapeId="2148069" r:id="rId1"/>
    <oleObject progId="PBrush" shapeId="2571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9" sqref="A19"/>
    </sheetView>
  </sheetViews>
  <sheetFormatPr defaultColWidth="9.00390625" defaultRowHeight="12.75"/>
  <cols>
    <col min="3" max="3" width="31.25390625" style="0" customWidth="1"/>
    <col min="4" max="4" width="15.375" style="0" customWidth="1"/>
    <col min="5" max="5" width="9.875" style="0" bestFit="1" customWidth="1"/>
  </cols>
  <sheetData>
    <row r="1" ht="15">
      <c r="A1" s="41" t="s">
        <v>122</v>
      </c>
    </row>
    <row r="4" spans="1:6" ht="36" customHeight="1">
      <c r="A4" s="202" t="s">
        <v>138</v>
      </c>
      <c r="B4" s="202"/>
      <c r="C4" s="202"/>
      <c r="D4" s="202"/>
      <c r="E4" s="202"/>
      <c r="F4" s="202"/>
    </row>
    <row r="5" spans="1:6" ht="24" thickBot="1">
      <c r="A5" s="169"/>
      <c r="B5" s="169"/>
      <c r="C5" s="169"/>
      <c r="D5" s="169"/>
      <c r="E5" s="169"/>
      <c r="F5" s="169"/>
    </row>
    <row r="6" spans="1:6" ht="18" customHeight="1" thickBot="1">
      <c r="A6" s="74" t="s">
        <v>59</v>
      </c>
      <c r="B6" s="208" t="s">
        <v>2</v>
      </c>
      <c r="C6" s="209"/>
      <c r="D6" s="210"/>
      <c r="E6" s="192" t="s">
        <v>137</v>
      </c>
      <c r="F6" s="72"/>
    </row>
    <row r="7" spans="1:6" ht="22.5" customHeight="1" hidden="1">
      <c r="A7" s="75"/>
      <c r="B7" s="76"/>
      <c r="C7" s="77"/>
      <c r="D7" s="186"/>
      <c r="E7" s="187"/>
      <c r="F7" s="24"/>
    </row>
    <row r="8" spans="1:6" ht="18">
      <c r="A8" s="165" t="s">
        <v>19</v>
      </c>
      <c r="B8" s="203" t="s">
        <v>262</v>
      </c>
      <c r="C8" s="204"/>
      <c r="D8" s="205"/>
      <c r="E8" s="188">
        <v>753.65</v>
      </c>
      <c r="F8" s="73"/>
    </row>
    <row r="9" spans="1:6" ht="18">
      <c r="A9" s="166" t="s">
        <v>20</v>
      </c>
      <c r="B9" s="206" t="s">
        <v>263</v>
      </c>
      <c r="C9" s="193"/>
      <c r="D9" s="194"/>
      <c r="E9" s="188">
        <v>672.2</v>
      </c>
      <c r="F9" s="24"/>
    </row>
    <row r="10" spans="1:9" ht="18">
      <c r="A10" s="167" t="s">
        <v>21</v>
      </c>
      <c r="B10" s="199" t="s">
        <v>264</v>
      </c>
      <c r="C10" s="200"/>
      <c r="D10" s="201"/>
      <c r="E10" s="191">
        <v>643.95</v>
      </c>
      <c r="F10" s="24"/>
      <c r="G10" s="198"/>
      <c r="H10" s="198"/>
      <c r="I10" s="198"/>
    </row>
    <row r="11" spans="1:6" ht="18">
      <c r="A11" s="166" t="s">
        <v>27</v>
      </c>
      <c r="B11" s="195" t="s">
        <v>265</v>
      </c>
      <c r="C11" s="207"/>
      <c r="D11" s="207"/>
      <c r="E11" s="188">
        <v>612.1</v>
      </c>
      <c r="F11" s="24"/>
    </row>
    <row r="12" spans="1:6" ht="18">
      <c r="A12" s="166" t="s">
        <v>28</v>
      </c>
      <c r="B12" s="172" t="s">
        <v>163</v>
      </c>
      <c r="C12" s="173" t="s">
        <v>266</v>
      </c>
      <c r="D12" s="173"/>
      <c r="E12" s="188">
        <v>587.5</v>
      </c>
      <c r="F12" s="24"/>
    </row>
    <row r="13" spans="1:9" ht="18">
      <c r="A13" s="166" t="s">
        <v>29</v>
      </c>
      <c r="B13" s="199" t="s">
        <v>267</v>
      </c>
      <c r="C13" s="200"/>
      <c r="D13" s="201"/>
      <c r="E13" s="188">
        <v>569.65</v>
      </c>
      <c r="F13" s="24"/>
      <c r="G13" s="198"/>
      <c r="H13" s="198"/>
      <c r="I13" s="198"/>
    </row>
    <row r="14" spans="1:9" ht="18">
      <c r="A14" s="166" t="s">
        <v>22</v>
      </c>
      <c r="B14" s="203" t="s">
        <v>268</v>
      </c>
      <c r="C14" s="204"/>
      <c r="D14" s="205"/>
      <c r="E14" s="191">
        <v>540.5</v>
      </c>
      <c r="F14" s="24"/>
      <c r="G14" s="198"/>
      <c r="H14" s="198"/>
      <c r="I14" s="198"/>
    </row>
    <row r="15" spans="1:6" ht="18">
      <c r="A15" s="166" t="s">
        <v>25</v>
      </c>
      <c r="B15" s="199" t="s">
        <v>269</v>
      </c>
      <c r="C15" s="200"/>
      <c r="D15" s="201"/>
      <c r="E15" s="188">
        <v>458.25</v>
      </c>
      <c r="F15" s="24"/>
    </row>
    <row r="16" spans="1:6" ht="18">
      <c r="A16" s="167" t="s">
        <v>26</v>
      </c>
      <c r="B16" s="185" t="s">
        <v>204</v>
      </c>
      <c r="C16" s="184" t="s">
        <v>270</v>
      </c>
      <c r="D16" s="184"/>
      <c r="E16" s="188">
        <v>439.9</v>
      </c>
      <c r="F16" s="24"/>
    </row>
    <row r="17" spans="1:6" ht="18">
      <c r="A17" s="166" t="s">
        <v>23</v>
      </c>
      <c r="B17" s="199" t="s">
        <v>271</v>
      </c>
      <c r="C17" s="200"/>
      <c r="D17" s="201"/>
      <c r="E17" s="188">
        <v>432.15</v>
      </c>
      <c r="F17" s="24"/>
    </row>
    <row r="18" spans="1:6" ht="18">
      <c r="A18" s="166"/>
      <c r="B18" s="199"/>
      <c r="C18" s="200"/>
      <c r="D18" s="200"/>
      <c r="E18" s="189"/>
      <c r="F18" s="24"/>
    </row>
    <row r="19" spans="1:6" ht="18.75" thickBot="1">
      <c r="A19" s="168"/>
      <c r="B19" s="211"/>
      <c r="C19" s="212"/>
      <c r="D19" s="213"/>
      <c r="E19" s="190"/>
      <c r="F19" s="24"/>
    </row>
    <row r="20" spans="1:6" ht="18">
      <c r="A20" s="38"/>
      <c r="B20" s="71"/>
      <c r="C20" s="71"/>
      <c r="D20" s="71"/>
      <c r="E20" s="64"/>
      <c r="F20" s="24"/>
    </row>
    <row r="21" spans="1:6" ht="18">
      <c r="A21" s="38"/>
      <c r="B21" s="198"/>
      <c r="C21" s="198"/>
      <c r="D21" s="198"/>
      <c r="E21" s="64"/>
      <c r="F21" s="24"/>
    </row>
    <row r="22" spans="1:5" ht="18">
      <c r="A22" s="24"/>
      <c r="B22" s="198"/>
      <c r="C22" s="198"/>
      <c r="D22" s="198"/>
      <c r="E22" s="64"/>
    </row>
    <row r="23" spans="1:4" ht="18">
      <c r="A23" s="68"/>
      <c r="B23" s="71"/>
      <c r="C23" s="71"/>
      <c r="D23" s="71"/>
    </row>
    <row r="24" spans="2:4" ht="18">
      <c r="B24" s="71"/>
      <c r="C24" s="71"/>
      <c r="D24" s="71"/>
    </row>
    <row r="25" spans="1:4" ht="18">
      <c r="A25" s="40"/>
      <c r="B25" s="71"/>
      <c r="C25" s="71"/>
      <c r="D25" s="71"/>
    </row>
    <row r="26" spans="1:4" ht="18">
      <c r="A26" s="40"/>
      <c r="B26" s="71"/>
      <c r="C26" s="71"/>
      <c r="D26" s="71"/>
    </row>
    <row r="27" spans="2:4" ht="18">
      <c r="B27" s="71"/>
      <c r="C27" s="71"/>
      <c r="D27" s="71"/>
    </row>
    <row r="28" spans="2:4" ht="18">
      <c r="B28" s="71"/>
      <c r="C28" s="71"/>
      <c r="D28" s="71"/>
    </row>
    <row r="29" spans="2:4" ht="18">
      <c r="B29" s="71"/>
      <c r="C29" s="71"/>
      <c r="D29" s="71"/>
    </row>
  </sheetData>
  <mergeCells count="17">
    <mergeCell ref="B22:D22"/>
    <mergeCell ref="A4:F4"/>
    <mergeCell ref="B14:D14"/>
    <mergeCell ref="B15:D15"/>
    <mergeCell ref="B8:D8"/>
    <mergeCell ref="B9:D9"/>
    <mergeCell ref="B10:D10"/>
    <mergeCell ref="B11:D11"/>
    <mergeCell ref="B6:D6"/>
    <mergeCell ref="B19:D19"/>
    <mergeCell ref="G10:I10"/>
    <mergeCell ref="G13:I13"/>
    <mergeCell ref="G14:I14"/>
    <mergeCell ref="B21:D21"/>
    <mergeCell ref="B17:D17"/>
    <mergeCell ref="B18:D18"/>
    <mergeCell ref="B13:D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90" zoomScaleNormal="90" zoomScaleSheetLayoutView="100" workbookViewId="0" topLeftCell="A40">
      <selection activeCell="B7" sqref="B7"/>
    </sheetView>
  </sheetViews>
  <sheetFormatPr defaultColWidth="9.00390625" defaultRowHeight="12.75"/>
  <cols>
    <col min="1" max="1" width="6.75390625" style="2" customWidth="1"/>
    <col min="2" max="2" width="15.375" style="2" bestFit="1" customWidth="1"/>
    <col min="3" max="3" width="12.125" style="2" customWidth="1"/>
    <col min="4" max="4" width="25.875" style="2" customWidth="1"/>
    <col min="5" max="5" width="14.25390625" style="3" bestFit="1" customWidth="1"/>
    <col min="6" max="6" width="5.875" style="9" customWidth="1"/>
    <col min="7" max="7" width="8.625" style="12" customWidth="1"/>
    <col min="8" max="8" width="6.625" style="12" customWidth="1"/>
    <col min="9" max="9" width="10.00390625" style="12" customWidth="1"/>
    <col min="10" max="10" width="5.875" style="12" customWidth="1"/>
    <col min="11" max="11" width="8.625" style="12" customWidth="1"/>
    <col min="12" max="12" width="6.625" style="12" bestFit="1" customWidth="1"/>
    <col min="13" max="13" width="10.00390625" style="12" bestFit="1" customWidth="1"/>
    <col min="14" max="14" width="8.625" style="6" customWidth="1"/>
    <col min="15" max="16384" width="9.125" style="2" customWidth="1"/>
  </cols>
  <sheetData>
    <row r="1" spans="1:14" ht="18">
      <c r="A1" s="164" t="s">
        <v>123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3" spans="1:14" ht="23.25">
      <c r="A3" s="214" t="s">
        <v>124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ht="13.5" thickBot="1"/>
    <row r="5" spans="1:14" ht="12.75">
      <c r="A5" s="102"/>
      <c r="B5" s="106"/>
      <c r="C5" s="90"/>
      <c r="D5" s="90"/>
      <c r="E5" s="107"/>
      <c r="F5" s="215" t="s">
        <v>3</v>
      </c>
      <c r="G5" s="216"/>
      <c r="H5" s="216"/>
      <c r="I5" s="217"/>
      <c r="J5" s="218" t="s">
        <v>4</v>
      </c>
      <c r="K5" s="219"/>
      <c r="L5" s="219"/>
      <c r="M5" s="220"/>
      <c r="N5" s="112" t="s">
        <v>5</v>
      </c>
    </row>
    <row r="6" spans="1:14" ht="13.5" thickBot="1">
      <c r="A6" s="103" t="s">
        <v>59</v>
      </c>
      <c r="B6" s="108" t="s">
        <v>0</v>
      </c>
      <c r="C6" s="4" t="s">
        <v>1</v>
      </c>
      <c r="D6" s="4" t="s">
        <v>2</v>
      </c>
      <c r="E6" s="109" t="s">
        <v>64</v>
      </c>
      <c r="F6" s="10" t="s">
        <v>63</v>
      </c>
      <c r="G6" s="33" t="s">
        <v>12</v>
      </c>
      <c r="H6" s="13" t="s">
        <v>11</v>
      </c>
      <c r="I6" s="14" t="s">
        <v>10</v>
      </c>
      <c r="J6" s="110" t="s">
        <v>63</v>
      </c>
      <c r="K6" s="13" t="s">
        <v>12</v>
      </c>
      <c r="L6" s="13" t="s">
        <v>11</v>
      </c>
      <c r="M6" s="111" t="s">
        <v>10</v>
      </c>
      <c r="N6" s="113" t="s">
        <v>6</v>
      </c>
    </row>
    <row r="7" spans="1:14" ht="12.75">
      <c r="A7" s="104" t="s">
        <v>19</v>
      </c>
      <c r="B7" s="116" t="s">
        <v>242</v>
      </c>
      <c r="C7" s="117" t="s">
        <v>17</v>
      </c>
      <c r="D7" s="118" t="s">
        <v>182</v>
      </c>
      <c r="E7" s="119">
        <v>1995</v>
      </c>
      <c r="F7" s="120">
        <v>2.95</v>
      </c>
      <c r="G7" s="121">
        <v>7.3</v>
      </c>
      <c r="H7" s="122">
        <v>23</v>
      </c>
      <c r="I7" s="123">
        <v>25</v>
      </c>
      <c r="J7" s="124">
        <f aca="true" t="shared" si="0" ref="J7:J53">IF(F7=0,F7-F7,(IF(F7&gt;=11,0,((F7*10)-110)*(-1))))</f>
        <v>80.5</v>
      </c>
      <c r="K7" s="125">
        <f aca="true" t="shared" si="1" ref="K7:K53">IF(G7&lt;=3,0,(IF(G7&lt;=6.5,(G7-3)*10,(35+((G7-6.5)*20)))))</f>
        <v>51</v>
      </c>
      <c r="L7" s="125">
        <f aca="true" t="shared" si="2" ref="L7:L53">H7*3.5</f>
        <v>80.5</v>
      </c>
      <c r="M7" s="126">
        <f aca="true" t="shared" si="3" ref="M7:M53">I7*2.25</f>
        <v>56.25</v>
      </c>
      <c r="N7" s="114">
        <f aca="true" t="shared" si="4" ref="N7:N53">SUM(J7:M7)</f>
        <v>268.25</v>
      </c>
    </row>
    <row r="8" spans="1:14" ht="12.75">
      <c r="A8" s="104" t="s">
        <v>20</v>
      </c>
      <c r="B8" s="127" t="s">
        <v>226</v>
      </c>
      <c r="C8" s="128" t="s">
        <v>110</v>
      </c>
      <c r="D8" s="118" t="s">
        <v>227</v>
      </c>
      <c r="E8" s="129">
        <v>1994</v>
      </c>
      <c r="F8" s="120">
        <v>3.4</v>
      </c>
      <c r="G8" s="121">
        <v>6.9</v>
      </c>
      <c r="H8" s="122">
        <v>20</v>
      </c>
      <c r="I8" s="123">
        <v>30</v>
      </c>
      <c r="J8" s="124">
        <f t="shared" si="0"/>
        <v>76</v>
      </c>
      <c r="K8" s="125">
        <f t="shared" si="1"/>
        <v>43.00000000000001</v>
      </c>
      <c r="L8" s="125">
        <f t="shared" si="2"/>
        <v>70</v>
      </c>
      <c r="M8" s="126">
        <f t="shared" si="3"/>
        <v>67.5</v>
      </c>
      <c r="N8" s="114">
        <f t="shared" si="4"/>
        <v>256.5</v>
      </c>
    </row>
    <row r="9" spans="1:14" ht="12.75">
      <c r="A9" s="104" t="s">
        <v>21</v>
      </c>
      <c r="B9" s="127" t="s">
        <v>228</v>
      </c>
      <c r="C9" s="128" t="s">
        <v>42</v>
      </c>
      <c r="D9" s="118" t="s">
        <v>227</v>
      </c>
      <c r="E9" s="129">
        <v>1994</v>
      </c>
      <c r="F9" s="120">
        <v>3.49</v>
      </c>
      <c r="G9" s="121">
        <v>7.9</v>
      </c>
      <c r="H9" s="122">
        <v>13</v>
      </c>
      <c r="I9" s="123">
        <v>30</v>
      </c>
      <c r="J9" s="124">
        <f t="shared" si="0"/>
        <v>75.1</v>
      </c>
      <c r="K9" s="125">
        <f t="shared" si="1"/>
        <v>63.00000000000001</v>
      </c>
      <c r="L9" s="125">
        <f t="shared" si="2"/>
        <v>45.5</v>
      </c>
      <c r="M9" s="126">
        <f t="shared" si="3"/>
        <v>67.5</v>
      </c>
      <c r="N9" s="114">
        <f t="shared" si="4"/>
        <v>251.1</v>
      </c>
    </row>
    <row r="10" spans="1:14" ht="12.75">
      <c r="A10" s="104" t="s">
        <v>27</v>
      </c>
      <c r="B10" s="127" t="s">
        <v>184</v>
      </c>
      <c r="C10" s="128" t="s">
        <v>42</v>
      </c>
      <c r="D10" s="118" t="s">
        <v>133</v>
      </c>
      <c r="E10" s="129">
        <v>1994</v>
      </c>
      <c r="F10" s="120">
        <v>3.94</v>
      </c>
      <c r="G10" s="121">
        <v>7.6</v>
      </c>
      <c r="H10" s="122">
        <v>16</v>
      </c>
      <c r="I10" s="123">
        <v>28</v>
      </c>
      <c r="J10" s="124">
        <f t="shared" si="0"/>
        <v>70.6</v>
      </c>
      <c r="K10" s="125">
        <f t="shared" si="1"/>
        <v>56.99999999999999</v>
      </c>
      <c r="L10" s="125">
        <f t="shared" si="2"/>
        <v>56</v>
      </c>
      <c r="M10" s="126">
        <f t="shared" si="3"/>
        <v>63</v>
      </c>
      <c r="N10" s="114">
        <f t="shared" si="4"/>
        <v>246.6</v>
      </c>
    </row>
    <row r="11" spans="1:14" ht="12.75">
      <c r="A11" s="104" t="s">
        <v>28</v>
      </c>
      <c r="B11" s="127" t="s">
        <v>229</v>
      </c>
      <c r="C11" s="128" t="s">
        <v>17</v>
      </c>
      <c r="D11" s="130" t="s">
        <v>227</v>
      </c>
      <c r="E11" s="129">
        <v>1994</v>
      </c>
      <c r="F11" s="120">
        <v>4.52</v>
      </c>
      <c r="G11" s="121">
        <v>7.1</v>
      </c>
      <c r="H11" s="122">
        <v>21</v>
      </c>
      <c r="I11" s="123">
        <v>27</v>
      </c>
      <c r="J11" s="124">
        <f t="shared" si="0"/>
        <v>64.80000000000001</v>
      </c>
      <c r="K11" s="125">
        <f t="shared" si="1"/>
        <v>46.99999999999999</v>
      </c>
      <c r="L11" s="125">
        <f t="shared" si="2"/>
        <v>73.5</v>
      </c>
      <c r="M11" s="126">
        <f t="shared" si="3"/>
        <v>60.75</v>
      </c>
      <c r="N11" s="114">
        <f t="shared" si="4"/>
        <v>246.05</v>
      </c>
    </row>
    <row r="12" spans="1:14" ht="12.75">
      <c r="A12" s="104" t="s">
        <v>29</v>
      </c>
      <c r="B12" s="127" t="s">
        <v>186</v>
      </c>
      <c r="C12" s="128" t="s">
        <v>187</v>
      </c>
      <c r="D12" s="130" t="s">
        <v>117</v>
      </c>
      <c r="E12" s="129">
        <v>1994</v>
      </c>
      <c r="F12" s="120">
        <v>3.8</v>
      </c>
      <c r="G12" s="121">
        <v>7.2</v>
      </c>
      <c r="H12" s="122">
        <v>19</v>
      </c>
      <c r="I12" s="123">
        <v>26</v>
      </c>
      <c r="J12" s="124">
        <f t="shared" si="0"/>
        <v>72</v>
      </c>
      <c r="K12" s="125">
        <f t="shared" si="1"/>
        <v>49</v>
      </c>
      <c r="L12" s="125">
        <f t="shared" si="2"/>
        <v>66.5</v>
      </c>
      <c r="M12" s="126">
        <f t="shared" si="3"/>
        <v>58.5</v>
      </c>
      <c r="N12" s="114">
        <f t="shared" si="4"/>
        <v>246</v>
      </c>
    </row>
    <row r="13" spans="1:14" ht="12.75">
      <c r="A13" s="104" t="s">
        <v>22</v>
      </c>
      <c r="B13" s="127" t="s">
        <v>248</v>
      </c>
      <c r="C13" s="128" t="s">
        <v>249</v>
      </c>
      <c r="D13" s="130" t="s">
        <v>222</v>
      </c>
      <c r="E13" s="129">
        <v>1995</v>
      </c>
      <c r="F13" s="120">
        <v>4.17</v>
      </c>
      <c r="G13" s="121">
        <v>8.1</v>
      </c>
      <c r="H13" s="122">
        <v>13</v>
      </c>
      <c r="I13" s="123">
        <v>23</v>
      </c>
      <c r="J13" s="124">
        <f t="shared" si="0"/>
        <v>68.3</v>
      </c>
      <c r="K13" s="125">
        <f t="shared" si="1"/>
        <v>67</v>
      </c>
      <c r="L13" s="125">
        <f t="shared" si="2"/>
        <v>45.5</v>
      </c>
      <c r="M13" s="126">
        <f t="shared" si="3"/>
        <v>51.75</v>
      </c>
      <c r="N13" s="114">
        <f t="shared" si="4"/>
        <v>232.55</v>
      </c>
    </row>
    <row r="14" spans="1:14" ht="12.75">
      <c r="A14" s="104" t="s">
        <v>25</v>
      </c>
      <c r="B14" s="127" t="s">
        <v>231</v>
      </c>
      <c r="C14" s="128" t="s">
        <v>146</v>
      </c>
      <c r="D14" s="130" t="s">
        <v>117</v>
      </c>
      <c r="E14" s="129">
        <v>1995</v>
      </c>
      <c r="F14" s="120">
        <v>4.19</v>
      </c>
      <c r="G14" s="121">
        <v>6.9</v>
      </c>
      <c r="H14" s="122">
        <v>14</v>
      </c>
      <c r="I14" s="123">
        <v>26</v>
      </c>
      <c r="J14" s="124">
        <f t="shared" si="0"/>
        <v>68.1</v>
      </c>
      <c r="K14" s="125">
        <f t="shared" si="1"/>
        <v>43.00000000000001</v>
      </c>
      <c r="L14" s="125">
        <f t="shared" si="2"/>
        <v>49</v>
      </c>
      <c r="M14" s="126">
        <f t="shared" si="3"/>
        <v>58.5</v>
      </c>
      <c r="N14" s="114">
        <f t="shared" si="4"/>
        <v>218.6</v>
      </c>
    </row>
    <row r="15" spans="1:14" ht="12.75">
      <c r="A15" s="104" t="s">
        <v>26</v>
      </c>
      <c r="B15" s="127" t="s">
        <v>185</v>
      </c>
      <c r="C15" s="128" t="s">
        <v>15</v>
      </c>
      <c r="D15" s="130" t="s">
        <v>118</v>
      </c>
      <c r="E15" s="129">
        <v>1994</v>
      </c>
      <c r="F15" s="120">
        <v>6.61</v>
      </c>
      <c r="G15" s="121">
        <v>7.6</v>
      </c>
      <c r="H15" s="122">
        <v>12</v>
      </c>
      <c r="I15" s="123">
        <v>29</v>
      </c>
      <c r="J15" s="124">
        <f t="shared" si="0"/>
        <v>43.89999999999999</v>
      </c>
      <c r="K15" s="125">
        <f t="shared" si="1"/>
        <v>56.99999999999999</v>
      </c>
      <c r="L15" s="125">
        <f t="shared" si="2"/>
        <v>42</v>
      </c>
      <c r="M15" s="126">
        <f t="shared" si="3"/>
        <v>65.25</v>
      </c>
      <c r="N15" s="114">
        <f t="shared" si="4"/>
        <v>208.14999999999998</v>
      </c>
    </row>
    <row r="16" spans="1:14" ht="12.75">
      <c r="A16" s="104" t="s">
        <v>23</v>
      </c>
      <c r="B16" s="127" t="s">
        <v>232</v>
      </c>
      <c r="C16" s="128" t="s">
        <v>233</v>
      </c>
      <c r="D16" s="130" t="s">
        <v>117</v>
      </c>
      <c r="E16" s="129">
        <v>1994</v>
      </c>
      <c r="F16" s="120">
        <v>4.54</v>
      </c>
      <c r="G16" s="121">
        <v>6.8</v>
      </c>
      <c r="H16" s="122">
        <v>15</v>
      </c>
      <c r="I16" s="123">
        <v>22</v>
      </c>
      <c r="J16" s="124">
        <f t="shared" si="0"/>
        <v>64.6</v>
      </c>
      <c r="K16" s="125">
        <f t="shared" si="1"/>
        <v>41</v>
      </c>
      <c r="L16" s="125">
        <f t="shared" si="2"/>
        <v>52.5</v>
      </c>
      <c r="M16" s="126">
        <f t="shared" si="3"/>
        <v>49.5</v>
      </c>
      <c r="N16" s="114">
        <f t="shared" si="4"/>
        <v>207.6</v>
      </c>
    </row>
    <row r="17" spans="1:14" ht="12.75">
      <c r="A17" s="104" t="s">
        <v>24</v>
      </c>
      <c r="B17" s="127" t="s">
        <v>255</v>
      </c>
      <c r="C17" s="128" t="s">
        <v>18</v>
      </c>
      <c r="D17" s="130" t="s">
        <v>133</v>
      </c>
      <c r="E17" s="129">
        <v>1994</v>
      </c>
      <c r="F17" s="120">
        <v>5.58</v>
      </c>
      <c r="G17" s="121">
        <v>7</v>
      </c>
      <c r="H17" s="122">
        <v>16</v>
      </c>
      <c r="I17" s="123">
        <v>23</v>
      </c>
      <c r="J17" s="124">
        <f t="shared" si="0"/>
        <v>54.2</v>
      </c>
      <c r="K17" s="125">
        <f t="shared" si="1"/>
        <v>45</v>
      </c>
      <c r="L17" s="125">
        <f t="shared" si="2"/>
        <v>56</v>
      </c>
      <c r="M17" s="126">
        <f t="shared" si="3"/>
        <v>51.75</v>
      </c>
      <c r="N17" s="114">
        <f t="shared" si="4"/>
        <v>206.95</v>
      </c>
    </row>
    <row r="18" spans="1:14" ht="12.75">
      <c r="A18" s="104" t="s">
        <v>30</v>
      </c>
      <c r="B18" s="127" t="s">
        <v>237</v>
      </c>
      <c r="C18" s="128" t="s">
        <v>238</v>
      </c>
      <c r="D18" s="130" t="s">
        <v>153</v>
      </c>
      <c r="E18" s="129">
        <v>1995</v>
      </c>
      <c r="F18" s="120">
        <v>4.92</v>
      </c>
      <c r="G18" s="121">
        <v>8</v>
      </c>
      <c r="H18" s="122">
        <v>11</v>
      </c>
      <c r="I18" s="123">
        <v>17</v>
      </c>
      <c r="J18" s="124">
        <f t="shared" si="0"/>
        <v>60.8</v>
      </c>
      <c r="K18" s="125">
        <f t="shared" si="1"/>
        <v>65</v>
      </c>
      <c r="L18" s="125">
        <f t="shared" si="2"/>
        <v>38.5</v>
      </c>
      <c r="M18" s="126">
        <f t="shared" si="3"/>
        <v>38.25</v>
      </c>
      <c r="N18" s="114">
        <f t="shared" si="4"/>
        <v>202.55</v>
      </c>
    </row>
    <row r="19" spans="1:14" ht="12.75">
      <c r="A19" s="104" t="s">
        <v>31</v>
      </c>
      <c r="B19" s="127" t="s">
        <v>183</v>
      </c>
      <c r="C19" s="128" t="s">
        <v>15</v>
      </c>
      <c r="D19" s="130" t="s">
        <v>118</v>
      </c>
      <c r="E19" s="129">
        <v>1995</v>
      </c>
      <c r="F19" s="120">
        <v>6.63</v>
      </c>
      <c r="G19" s="121">
        <v>7.3</v>
      </c>
      <c r="H19" s="122">
        <v>12</v>
      </c>
      <c r="I19" s="123">
        <v>29</v>
      </c>
      <c r="J19" s="124">
        <f t="shared" si="0"/>
        <v>43.7</v>
      </c>
      <c r="K19" s="125">
        <f t="shared" si="1"/>
        <v>51</v>
      </c>
      <c r="L19" s="125">
        <f t="shared" si="2"/>
        <v>42</v>
      </c>
      <c r="M19" s="126">
        <f t="shared" si="3"/>
        <v>65.25</v>
      </c>
      <c r="N19" s="114">
        <f t="shared" si="4"/>
        <v>201.95</v>
      </c>
    </row>
    <row r="20" spans="1:14" ht="12.75">
      <c r="A20" s="104" t="s">
        <v>32</v>
      </c>
      <c r="B20" s="127" t="s">
        <v>236</v>
      </c>
      <c r="C20" s="128" t="s">
        <v>9</v>
      </c>
      <c r="D20" s="130" t="s">
        <v>153</v>
      </c>
      <c r="E20" s="129">
        <v>1994</v>
      </c>
      <c r="F20" s="120">
        <v>5.34</v>
      </c>
      <c r="G20" s="121">
        <v>7.2</v>
      </c>
      <c r="H20" s="122">
        <v>13</v>
      </c>
      <c r="I20" s="123">
        <v>20</v>
      </c>
      <c r="J20" s="124">
        <f t="shared" si="0"/>
        <v>56.6</v>
      </c>
      <c r="K20" s="125">
        <f t="shared" si="1"/>
        <v>49</v>
      </c>
      <c r="L20" s="125">
        <f t="shared" si="2"/>
        <v>45.5</v>
      </c>
      <c r="M20" s="126">
        <f t="shared" si="3"/>
        <v>45</v>
      </c>
      <c r="N20" s="114">
        <f t="shared" si="4"/>
        <v>196.1</v>
      </c>
    </row>
    <row r="21" spans="1:14" ht="12.75">
      <c r="A21" s="104" t="s">
        <v>33</v>
      </c>
      <c r="B21" s="127" t="s">
        <v>253</v>
      </c>
      <c r="C21" s="128" t="s">
        <v>254</v>
      </c>
      <c r="D21" s="130" t="s">
        <v>133</v>
      </c>
      <c r="E21" s="129">
        <v>1994</v>
      </c>
      <c r="F21" s="120">
        <v>4.76</v>
      </c>
      <c r="G21" s="121">
        <v>6.8</v>
      </c>
      <c r="H21" s="122">
        <v>12</v>
      </c>
      <c r="I21" s="123">
        <v>20</v>
      </c>
      <c r="J21" s="124">
        <f t="shared" si="0"/>
        <v>62.400000000000006</v>
      </c>
      <c r="K21" s="125">
        <f t="shared" si="1"/>
        <v>41</v>
      </c>
      <c r="L21" s="125">
        <f t="shared" si="2"/>
        <v>42</v>
      </c>
      <c r="M21" s="126">
        <f t="shared" si="3"/>
        <v>45</v>
      </c>
      <c r="N21" s="114">
        <f t="shared" si="4"/>
        <v>190.4</v>
      </c>
    </row>
    <row r="22" spans="1:14" ht="12.75">
      <c r="A22" s="104" t="s">
        <v>34</v>
      </c>
      <c r="B22" s="127" t="s">
        <v>256</v>
      </c>
      <c r="C22" s="128" t="s">
        <v>99</v>
      </c>
      <c r="D22" s="130" t="s">
        <v>133</v>
      </c>
      <c r="E22" s="129">
        <v>1994</v>
      </c>
      <c r="F22" s="120">
        <v>5.32</v>
      </c>
      <c r="G22" s="121">
        <v>6.5</v>
      </c>
      <c r="H22" s="122">
        <v>17</v>
      </c>
      <c r="I22" s="123">
        <v>15</v>
      </c>
      <c r="J22" s="124">
        <f t="shared" si="0"/>
        <v>56.8</v>
      </c>
      <c r="K22" s="125">
        <f t="shared" si="1"/>
        <v>35</v>
      </c>
      <c r="L22" s="125">
        <f t="shared" si="2"/>
        <v>59.5</v>
      </c>
      <c r="M22" s="126">
        <f t="shared" si="3"/>
        <v>33.75</v>
      </c>
      <c r="N22" s="114">
        <f t="shared" si="4"/>
        <v>185.05</v>
      </c>
    </row>
    <row r="23" spans="1:14" ht="12.75">
      <c r="A23" s="104" t="s">
        <v>35</v>
      </c>
      <c r="B23" s="127" t="s">
        <v>250</v>
      </c>
      <c r="C23" s="128" t="s">
        <v>9</v>
      </c>
      <c r="D23" s="130" t="s">
        <v>222</v>
      </c>
      <c r="E23" s="129">
        <v>1994</v>
      </c>
      <c r="F23" s="120">
        <v>5.32</v>
      </c>
      <c r="G23" s="121">
        <v>6.9</v>
      </c>
      <c r="H23" s="122">
        <v>13</v>
      </c>
      <c r="I23" s="123">
        <v>16</v>
      </c>
      <c r="J23" s="124">
        <f t="shared" si="0"/>
        <v>56.8</v>
      </c>
      <c r="K23" s="125">
        <f t="shared" si="1"/>
        <v>43.00000000000001</v>
      </c>
      <c r="L23" s="125">
        <f t="shared" si="2"/>
        <v>45.5</v>
      </c>
      <c r="M23" s="126">
        <f t="shared" si="3"/>
        <v>36</v>
      </c>
      <c r="N23" s="114">
        <f t="shared" si="4"/>
        <v>181.3</v>
      </c>
    </row>
    <row r="24" spans="1:14" ht="12.75">
      <c r="A24" s="104" t="s">
        <v>36</v>
      </c>
      <c r="B24" s="127" t="s">
        <v>234</v>
      </c>
      <c r="C24" s="128" t="s">
        <v>16</v>
      </c>
      <c r="D24" s="130" t="s">
        <v>118</v>
      </c>
      <c r="E24" s="129">
        <v>1996</v>
      </c>
      <c r="F24" s="120">
        <v>6.46</v>
      </c>
      <c r="G24" s="121">
        <v>6.5</v>
      </c>
      <c r="H24" s="122">
        <v>11</v>
      </c>
      <c r="I24" s="123">
        <v>26</v>
      </c>
      <c r="J24" s="124">
        <f t="shared" si="0"/>
        <v>45.400000000000006</v>
      </c>
      <c r="K24" s="125">
        <f t="shared" si="1"/>
        <v>35</v>
      </c>
      <c r="L24" s="125">
        <f t="shared" si="2"/>
        <v>38.5</v>
      </c>
      <c r="M24" s="126">
        <f t="shared" si="3"/>
        <v>58.5</v>
      </c>
      <c r="N24" s="114">
        <f t="shared" si="4"/>
        <v>177.4</v>
      </c>
    </row>
    <row r="25" spans="1:14" ht="12.75">
      <c r="A25" s="104" t="s">
        <v>37</v>
      </c>
      <c r="B25" s="127" t="s">
        <v>243</v>
      </c>
      <c r="C25" s="128" t="s">
        <v>132</v>
      </c>
      <c r="D25" s="130" t="s">
        <v>182</v>
      </c>
      <c r="E25" s="129">
        <v>1995</v>
      </c>
      <c r="F25" s="120">
        <v>5.1</v>
      </c>
      <c r="G25" s="121">
        <v>6.5</v>
      </c>
      <c r="H25" s="122">
        <v>14</v>
      </c>
      <c r="I25" s="123">
        <v>15</v>
      </c>
      <c r="J25" s="124">
        <f t="shared" si="0"/>
        <v>59</v>
      </c>
      <c r="K25" s="125">
        <f t="shared" si="1"/>
        <v>35</v>
      </c>
      <c r="L25" s="125">
        <f t="shared" si="2"/>
        <v>49</v>
      </c>
      <c r="M25" s="126">
        <f t="shared" si="3"/>
        <v>33.75</v>
      </c>
      <c r="N25" s="114">
        <f t="shared" si="4"/>
        <v>176.75</v>
      </c>
    </row>
    <row r="26" spans="1:14" ht="12.75">
      <c r="A26" s="104" t="s">
        <v>38</v>
      </c>
      <c r="B26" s="127" t="s">
        <v>239</v>
      </c>
      <c r="C26" s="128" t="s">
        <v>139</v>
      </c>
      <c r="D26" s="130" t="s">
        <v>153</v>
      </c>
      <c r="E26" s="129">
        <v>1994</v>
      </c>
      <c r="F26" s="120">
        <v>5.45</v>
      </c>
      <c r="G26" s="121">
        <v>7.2</v>
      </c>
      <c r="H26" s="122">
        <v>10</v>
      </c>
      <c r="I26" s="123">
        <v>14</v>
      </c>
      <c r="J26" s="124">
        <f t="shared" si="0"/>
        <v>55.5</v>
      </c>
      <c r="K26" s="125">
        <f t="shared" si="1"/>
        <v>49</v>
      </c>
      <c r="L26" s="125">
        <f t="shared" si="2"/>
        <v>35</v>
      </c>
      <c r="M26" s="126">
        <f t="shared" si="3"/>
        <v>31.5</v>
      </c>
      <c r="N26" s="114">
        <f t="shared" si="4"/>
        <v>171</v>
      </c>
    </row>
    <row r="27" spans="1:14" ht="12.75">
      <c r="A27" s="104" t="s">
        <v>39</v>
      </c>
      <c r="B27" s="127" t="s">
        <v>244</v>
      </c>
      <c r="C27" s="128" t="s">
        <v>245</v>
      </c>
      <c r="D27" s="130" t="s">
        <v>182</v>
      </c>
      <c r="E27" s="129">
        <v>1994</v>
      </c>
      <c r="F27" s="120">
        <v>6.39</v>
      </c>
      <c r="G27" s="121">
        <v>6.8</v>
      </c>
      <c r="H27" s="122">
        <v>10</v>
      </c>
      <c r="I27" s="123">
        <v>20</v>
      </c>
      <c r="J27" s="124">
        <f t="shared" si="0"/>
        <v>46.1</v>
      </c>
      <c r="K27" s="125">
        <f t="shared" si="1"/>
        <v>41</v>
      </c>
      <c r="L27" s="125">
        <f t="shared" si="2"/>
        <v>35</v>
      </c>
      <c r="M27" s="126">
        <f t="shared" si="3"/>
        <v>45</v>
      </c>
      <c r="N27" s="114">
        <f t="shared" si="4"/>
        <v>167.1</v>
      </c>
    </row>
    <row r="28" spans="1:14" ht="12.75">
      <c r="A28" s="104" t="s">
        <v>40</v>
      </c>
      <c r="B28" s="127" t="s">
        <v>235</v>
      </c>
      <c r="C28" s="128" t="s">
        <v>148</v>
      </c>
      <c r="D28" s="130" t="s">
        <v>153</v>
      </c>
      <c r="E28" s="129">
        <v>1995</v>
      </c>
      <c r="F28" s="120">
        <v>6.37</v>
      </c>
      <c r="G28" s="121">
        <v>6.7</v>
      </c>
      <c r="H28" s="122">
        <v>9</v>
      </c>
      <c r="I28" s="123">
        <v>21</v>
      </c>
      <c r="J28" s="124">
        <f t="shared" si="0"/>
        <v>46.3</v>
      </c>
      <c r="K28" s="125">
        <f t="shared" si="1"/>
        <v>39</v>
      </c>
      <c r="L28" s="125">
        <f t="shared" si="2"/>
        <v>31.5</v>
      </c>
      <c r="M28" s="126">
        <f t="shared" si="3"/>
        <v>47.25</v>
      </c>
      <c r="N28" s="114">
        <f t="shared" si="4"/>
        <v>164.05</v>
      </c>
    </row>
    <row r="29" spans="1:14" ht="12.75">
      <c r="A29" s="104" t="s">
        <v>44</v>
      </c>
      <c r="B29" s="127" t="s">
        <v>199</v>
      </c>
      <c r="C29" s="128" t="s">
        <v>96</v>
      </c>
      <c r="D29" s="118" t="s">
        <v>135</v>
      </c>
      <c r="E29" s="129">
        <v>1995</v>
      </c>
      <c r="F29" s="120">
        <v>7.57</v>
      </c>
      <c r="G29" s="121">
        <v>7.8</v>
      </c>
      <c r="H29" s="122">
        <v>6</v>
      </c>
      <c r="I29" s="123">
        <v>21</v>
      </c>
      <c r="J29" s="124">
        <f t="shared" si="0"/>
        <v>34.3</v>
      </c>
      <c r="K29" s="125">
        <f t="shared" si="1"/>
        <v>61</v>
      </c>
      <c r="L29" s="125">
        <f t="shared" si="2"/>
        <v>21</v>
      </c>
      <c r="M29" s="126">
        <f t="shared" si="3"/>
        <v>47.25</v>
      </c>
      <c r="N29" s="114">
        <f t="shared" si="4"/>
        <v>163.55</v>
      </c>
    </row>
    <row r="30" spans="1:14" ht="12.75">
      <c r="A30" s="104" t="s">
        <v>45</v>
      </c>
      <c r="B30" s="127" t="s">
        <v>240</v>
      </c>
      <c r="C30" s="128" t="s">
        <v>110</v>
      </c>
      <c r="D30" s="118" t="s">
        <v>147</v>
      </c>
      <c r="E30" s="129">
        <v>1996</v>
      </c>
      <c r="F30" s="120">
        <v>6.88</v>
      </c>
      <c r="G30" s="121">
        <v>6</v>
      </c>
      <c r="H30" s="122">
        <v>12</v>
      </c>
      <c r="I30" s="123">
        <v>22</v>
      </c>
      <c r="J30" s="124">
        <f t="shared" si="0"/>
        <v>41.2</v>
      </c>
      <c r="K30" s="125">
        <f t="shared" si="1"/>
        <v>30</v>
      </c>
      <c r="L30" s="125">
        <f t="shared" si="2"/>
        <v>42</v>
      </c>
      <c r="M30" s="126">
        <f t="shared" si="3"/>
        <v>49.5</v>
      </c>
      <c r="N30" s="114">
        <f t="shared" si="4"/>
        <v>162.7</v>
      </c>
    </row>
    <row r="31" spans="1:14" ht="12.75">
      <c r="A31" s="104" t="s">
        <v>46</v>
      </c>
      <c r="B31" s="127" t="s">
        <v>193</v>
      </c>
      <c r="C31" s="128" t="s">
        <v>148</v>
      </c>
      <c r="D31" s="118" t="s">
        <v>223</v>
      </c>
      <c r="E31" s="129">
        <v>1995</v>
      </c>
      <c r="F31" s="120">
        <v>5.71</v>
      </c>
      <c r="G31" s="121">
        <v>6.5</v>
      </c>
      <c r="H31" s="122">
        <v>9</v>
      </c>
      <c r="I31" s="123">
        <v>19</v>
      </c>
      <c r="J31" s="124">
        <f t="shared" si="0"/>
        <v>52.9</v>
      </c>
      <c r="K31" s="125">
        <f t="shared" si="1"/>
        <v>35</v>
      </c>
      <c r="L31" s="125">
        <f t="shared" si="2"/>
        <v>31.5</v>
      </c>
      <c r="M31" s="126">
        <f t="shared" si="3"/>
        <v>42.75</v>
      </c>
      <c r="N31" s="114">
        <f t="shared" si="4"/>
        <v>162.15</v>
      </c>
    </row>
    <row r="32" spans="1:14" ht="12.75">
      <c r="A32" s="104" t="s">
        <v>47</v>
      </c>
      <c r="B32" s="127" t="s">
        <v>246</v>
      </c>
      <c r="C32" s="128" t="s">
        <v>247</v>
      </c>
      <c r="D32" s="118" t="s">
        <v>182</v>
      </c>
      <c r="E32" s="129">
        <v>1995</v>
      </c>
      <c r="F32" s="120">
        <v>4.9</v>
      </c>
      <c r="G32" s="121">
        <v>7.8</v>
      </c>
      <c r="H32" s="122">
        <v>11</v>
      </c>
      <c r="I32" s="123">
        <v>0</v>
      </c>
      <c r="J32" s="124">
        <f t="shared" si="0"/>
        <v>61</v>
      </c>
      <c r="K32" s="125">
        <f t="shared" si="1"/>
        <v>61</v>
      </c>
      <c r="L32" s="125">
        <f t="shared" si="2"/>
        <v>38.5</v>
      </c>
      <c r="M32" s="126">
        <f t="shared" si="3"/>
        <v>0</v>
      </c>
      <c r="N32" s="114">
        <f t="shared" si="4"/>
        <v>160.5</v>
      </c>
    </row>
    <row r="33" spans="1:14" ht="12.75">
      <c r="A33" s="104" t="s">
        <v>48</v>
      </c>
      <c r="B33" s="127" t="s">
        <v>257</v>
      </c>
      <c r="C33" s="128" t="s">
        <v>18</v>
      </c>
      <c r="D33" s="118" t="s">
        <v>135</v>
      </c>
      <c r="E33" s="129">
        <v>1995</v>
      </c>
      <c r="F33" s="120">
        <v>8.55</v>
      </c>
      <c r="G33" s="121">
        <v>7</v>
      </c>
      <c r="H33" s="122">
        <v>11</v>
      </c>
      <c r="I33" s="123">
        <v>21</v>
      </c>
      <c r="J33" s="124">
        <f t="shared" si="0"/>
        <v>24.5</v>
      </c>
      <c r="K33" s="125">
        <f t="shared" si="1"/>
        <v>45</v>
      </c>
      <c r="L33" s="125">
        <f t="shared" si="2"/>
        <v>38.5</v>
      </c>
      <c r="M33" s="126">
        <f t="shared" si="3"/>
        <v>47.25</v>
      </c>
      <c r="N33" s="114">
        <f t="shared" si="4"/>
        <v>155.25</v>
      </c>
    </row>
    <row r="34" spans="1:14" s="34" customFormat="1" ht="12.75">
      <c r="A34" s="104" t="s">
        <v>49</v>
      </c>
      <c r="B34" s="127" t="s">
        <v>230</v>
      </c>
      <c r="C34" s="128" t="s">
        <v>110</v>
      </c>
      <c r="D34" s="118" t="s">
        <v>227</v>
      </c>
      <c r="E34" s="129">
        <v>1995</v>
      </c>
      <c r="F34" s="120">
        <v>9.05</v>
      </c>
      <c r="G34" s="121">
        <v>6.5</v>
      </c>
      <c r="H34" s="122">
        <v>13</v>
      </c>
      <c r="I34" s="123">
        <v>23</v>
      </c>
      <c r="J34" s="124">
        <f t="shared" si="0"/>
        <v>19.5</v>
      </c>
      <c r="K34" s="125">
        <f t="shared" si="1"/>
        <v>35</v>
      </c>
      <c r="L34" s="125">
        <f t="shared" si="2"/>
        <v>45.5</v>
      </c>
      <c r="M34" s="126">
        <f t="shared" si="3"/>
        <v>51.75</v>
      </c>
      <c r="N34" s="114">
        <f t="shared" si="4"/>
        <v>151.75</v>
      </c>
    </row>
    <row r="35" spans="1:14" s="34" customFormat="1" ht="12.75">
      <c r="A35" s="104" t="s">
        <v>50</v>
      </c>
      <c r="B35" s="127" t="s">
        <v>203</v>
      </c>
      <c r="C35" s="128" t="s">
        <v>190</v>
      </c>
      <c r="D35" s="118" t="s">
        <v>147</v>
      </c>
      <c r="E35" s="129">
        <v>1996</v>
      </c>
      <c r="F35" s="120">
        <v>7.43</v>
      </c>
      <c r="G35" s="121">
        <v>6.4</v>
      </c>
      <c r="H35" s="122">
        <v>9</v>
      </c>
      <c r="I35" s="123">
        <v>20</v>
      </c>
      <c r="J35" s="124">
        <f t="shared" si="0"/>
        <v>35.7</v>
      </c>
      <c r="K35" s="125">
        <f t="shared" si="1"/>
        <v>34</v>
      </c>
      <c r="L35" s="125">
        <f t="shared" si="2"/>
        <v>31.5</v>
      </c>
      <c r="M35" s="126">
        <f t="shared" si="3"/>
        <v>45</v>
      </c>
      <c r="N35" s="114">
        <f t="shared" si="4"/>
        <v>146.2</v>
      </c>
    </row>
    <row r="36" spans="1:14" ht="12.75">
      <c r="A36" s="104" t="s">
        <v>51</v>
      </c>
      <c r="B36" s="127" t="s">
        <v>258</v>
      </c>
      <c r="C36" s="128" t="s">
        <v>259</v>
      </c>
      <c r="D36" s="118" t="s">
        <v>135</v>
      </c>
      <c r="E36" s="129">
        <v>1995</v>
      </c>
      <c r="F36" s="120">
        <v>7.08</v>
      </c>
      <c r="G36" s="121">
        <v>6.7</v>
      </c>
      <c r="H36" s="122">
        <v>4</v>
      </c>
      <c r="I36" s="123">
        <v>21</v>
      </c>
      <c r="J36" s="124">
        <f t="shared" si="0"/>
        <v>39.2</v>
      </c>
      <c r="K36" s="125">
        <f t="shared" si="1"/>
        <v>39</v>
      </c>
      <c r="L36" s="125">
        <f t="shared" si="2"/>
        <v>14</v>
      </c>
      <c r="M36" s="126">
        <f t="shared" si="3"/>
        <v>47.25</v>
      </c>
      <c r="N36" s="114">
        <f t="shared" si="4"/>
        <v>139.45</v>
      </c>
    </row>
    <row r="37" spans="1:14" ht="12.75">
      <c r="A37" s="104" t="s">
        <v>52</v>
      </c>
      <c r="B37" s="127" t="s">
        <v>252</v>
      </c>
      <c r="C37" s="128" t="s">
        <v>139</v>
      </c>
      <c r="D37" s="118" t="s">
        <v>223</v>
      </c>
      <c r="E37" s="129">
        <v>1995</v>
      </c>
      <c r="F37" s="120">
        <v>8.26</v>
      </c>
      <c r="G37" s="121">
        <v>7.2</v>
      </c>
      <c r="H37" s="122">
        <v>7</v>
      </c>
      <c r="I37" s="123">
        <v>17</v>
      </c>
      <c r="J37" s="124">
        <f t="shared" si="0"/>
        <v>27.400000000000006</v>
      </c>
      <c r="K37" s="125">
        <f t="shared" si="1"/>
        <v>49</v>
      </c>
      <c r="L37" s="125">
        <f t="shared" si="2"/>
        <v>24.5</v>
      </c>
      <c r="M37" s="126">
        <f t="shared" si="3"/>
        <v>38.25</v>
      </c>
      <c r="N37" s="114">
        <f t="shared" si="4"/>
        <v>139.15</v>
      </c>
    </row>
    <row r="38" spans="1:14" ht="12.75">
      <c r="A38" s="104" t="s">
        <v>53</v>
      </c>
      <c r="B38" s="127" t="s">
        <v>191</v>
      </c>
      <c r="C38" s="128" t="s">
        <v>15</v>
      </c>
      <c r="D38" s="118" t="s">
        <v>223</v>
      </c>
      <c r="E38" s="129">
        <v>1995</v>
      </c>
      <c r="F38" s="120">
        <v>7.84</v>
      </c>
      <c r="G38" s="121">
        <v>6.6</v>
      </c>
      <c r="H38" s="122">
        <v>11</v>
      </c>
      <c r="I38" s="123">
        <v>14</v>
      </c>
      <c r="J38" s="124">
        <f t="shared" si="0"/>
        <v>31.599999999999994</v>
      </c>
      <c r="K38" s="125">
        <f t="shared" si="1"/>
        <v>36.99999999999999</v>
      </c>
      <c r="L38" s="125">
        <f t="shared" si="2"/>
        <v>38.5</v>
      </c>
      <c r="M38" s="126">
        <f t="shared" si="3"/>
        <v>31.5</v>
      </c>
      <c r="N38" s="114">
        <f t="shared" si="4"/>
        <v>138.6</v>
      </c>
    </row>
    <row r="39" spans="1:14" ht="12.75">
      <c r="A39" s="104" t="s">
        <v>54</v>
      </c>
      <c r="B39" s="127" t="s">
        <v>251</v>
      </c>
      <c r="C39" s="128" t="s">
        <v>8</v>
      </c>
      <c r="D39" s="118" t="s">
        <v>222</v>
      </c>
      <c r="E39" s="129">
        <v>1994</v>
      </c>
      <c r="F39" s="120">
        <v>8.61</v>
      </c>
      <c r="G39" s="121">
        <v>7.3</v>
      </c>
      <c r="H39" s="122">
        <v>9</v>
      </c>
      <c r="I39" s="123">
        <v>9</v>
      </c>
      <c r="J39" s="124">
        <f t="shared" si="0"/>
        <v>23.900000000000006</v>
      </c>
      <c r="K39" s="125">
        <f t="shared" si="1"/>
        <v>51</v>
      </c>
      <c r="L39" s="125">
        <f t="shared" si="2"/>
        <v>31.5</v>
      </c>
      <c r="M39" s="126">
        <f t="shared" si="3"/>
        <v>20.25</v>
      </c>
      <c r="N39" s="114">
        <f t="shared" si="4"/>
        <v>126.65</v>
      </c>
    </row>
    <row r="40" spans="1:14" ht="12.75">
      <c r="A40" s="104" t="s">
        <v>55</v>
      </c>
      <c r="B40" s="127" t="s">
        <v>241</v>
      </c>
      <c r="C40" s="128" t="s">
        <v>192</v>
      </c>
      <c r="D40" s="118" t="s">
        <v>147</v>
      </c>
      <c r="E40" s="129">
        <v>1995</v>
      </c>
      <c r="F40" s="120">
        <v>9.35</v>
      </c>
      <c r="G40" s="121">
        <v>6.3</v>
      </c>
      <c r="H40" s="122">
        <v>5</v>
      </c>
      <c r="I40" s="123">
        <v>25</v>
      </c>
      <c r="J40" s="124">
        <f t="shared" si="0"/>
        <v>16.5</v>
      </c>
      <c r="K40" s="125">
        <f t="shared" si="1"/>
        <v>33</v>
      </c>
      <c r="L40" s="125">
        <f t="shared" si="2"/>
        <v>17.5</v>
      </c>
      <c r="M40" s="126">
        <f t="shared" si="3"/>
        <v>56.25</v>
      </c>
      <c r="N40" s="114">
        <f t="shared" si="4"/>
        <v>123.25</v>
      </c>
    </row>
    <row r="41" spans="1:14" ht="12.75">
      <c r="A41" s="104" t="s">
        <v>56</v>
      </c>
      <c r="B41" s="127"/>
      <c r="C41" s="128"/>
      <c r="D41" s="118"/>
      <c r="E41" s="129"/>
      <c r="F41" s="120"/>
      <c r="G41" s="121"/>
      <c r="H41" s="122"/>
      <c r="I41" s="123"/>
      <c r="J41" s="124">
        <f t="shared" si="0"/>
        <v>0</v>
      </c>
      <c r="K41" s="125">
        <f t="shared" si="1"/>
        <v>0</v>
      </c>
      <c r="L41" s="125">
        <f t="shared" si="2"/>
        <v>0</v>
      </c>
      <c r="M41" s="126">
        <f t="shared" si="3"/>
        <v>0</v>
      </c>
      <c r="N41" s="114">
        <f t="shared" si="4"/>
        <v>0</v>
      </c>
    </row>
    <row r="42" spans="1:14" ht="12.75">
      <c r="A42" s="104" t="s">
        <v>57</v>
      </c>
      <c r="B42" s="127"/>
      <c r="C42" s="128"/>
      <c r="D42" s="118"/>
      <c r="E42" s="129"/>
      <c r="F42" s="120"/>
      <c r="G42" s="121"/>
      <c r="H42" s="122"/>
      <c r="I42" s="123"/>
      <c r="J42" s="124">
        <f t="shared" si="0"/>
        <v>0</v>
      </c>
      <c r="K42" s="125">
        <f t="shared" si="1"/>
        <v>0</v>
      </c>
      <c r="L42" s="125">
        <f t="shared" si="2"/>
        <v>0</v>
      </c>
      <c r="M42" s="126">
        <f t="shared" si="3"/>
        <v>0</v>
      </c>
      <c r="N42" s="114">
        <f t="shared" si="4"/>
        <v>0</v>
      </c>
    </row>
    <row r="43" spans="1:14" ht="12.75">
      <c r="A43" s="104" t="s">
        <v>58</v>
      </c>
      <c r="B43" s="127"/>
      <c r="C43" s="128"/>
      <c r="D43" s="118"/>
      <c r="E43" s="129"/>
      <c r="F43" s="120"/>
      <c r="G43" s="121"/>
      <c r="H43" s="122"/>
      <c r="I43" s="123"/>
      <c r="J43" s="124">
        <f t="shared" si="0"/>
        <v>0</v>
      </c>
      <c r="K43" s="125">
        <f t="shared" si="1"/>
        <v>0</v>
      </c>
      <c r="L43" s="125">
        <f t="shared" si="2"/>
        <v>0</v>
      </c>
      <c r="M43" s="126">
        <f t="shared" si="3"/>
        <v>0</v>
      </c>
      <c r="N43" s="114">
        <f t="shared" si="4"/>
        <v>0</v>
      </c>
    </row>
    <row r="44" spans="1:14" ht="12.75">
      <c r="A44" s="82" t="s">
        <v>114</v>
      </c>
      <c r="B44" s="127"/>
      <c r="C44" s="128"/>
      <c r="D44" s="118"/>
      <c r="E44" s="129"/>
      <c r="F44" s="120"/>
      <c r="G44" s="121"/>
      <c r="H44" s="122"/>
      <c r="I44" s="123"/>
      <c r="J44" s="124">
        <f t="shared" si="0"/>
        <v>0</v>
      </c>
      <c r="K44" s="125">
        <f t="shared" si="1"/>
        <v>0</v>
      </c>
      <c r="L44" s="125">
        <f t="shared" si="2"/>
        <v>0</v>
      </c>
      <c r="M44" s="126">
        <f t="shared" si="3"/>
        <v>0</v>
      </c>
      <c r="N44" s="114">
        <f t="shared" si="4"/>
        <v>0</v>
      </c>
    </row>
    <row r="45" spans="1:14" ht="12.75">
      <c r="A45" s="82" t="s">
        <v>158</v>
      </c>
      <c r="B45" s="127"/>
      <c r="C45" s="128"/>
      <c r="D45" s="118"/>
      <c r="E45" s="129"/>
      <c r="F45" s="120"/>
      <c r="G45" s="121"/>
      <c r="H45" s="122"/>
      <c r="I45" s="123"/>
      <c r="J45" s="124">
        <f t="shared" si="0"/>
        <v>0</v>
      </c>
      <c r="K45" s="125">
        <f t="shared" si="1"/>
        <v>0</v>
      </c>
      <c r="L45" s="125">
        <f t="shared" si="2"/>
        <v>0</v>
      </c>
      <c r="M45" s="126">
        <f t="shared" si="3"/>
        <v>0</v>
      </c>
      <c r="N45" s="114">
        <f t="shared" si="4"/>
        <v>0</v>
      </c>
    </row>
    <row r="46" spans="1:14" ht="12.75">
      <c r="A46" s="104" t="s">
        <v>194</v>
      </c>
      <c r="B46" s="127"/>
      <c r="C46" s="128"/>
      <c r="D46" s="118"/>
      <c r="E46" s="129"/>
      <c r="F46" s="120"/>
      <c r="G46" s="121"/>
      <c r="H46" s="122"/>
      <c r="I46" s="123"/>
      <c r="J46" s="124">
        <f t="shared" si="0"/>
        <v>0</v>
      </c>
      <c r="K46" s="125">
        <f t="shared" si="1"/>
        <v>0</v>
      </c>
      <c r="L46" s="125">
        <f t="shared" si="2"/>
        <v>0</v>
      </c>
      <c r="M46" s="126">
        <f t="shared" si="3"/>
        <v>0</v>
      </c>
      <c r="N46" s="114">
        <f t="shared" si="4"/>
        <v>0</v>
      </c>
    </row>
    <row r="47" spans="1:14" ht="12.75">
      <c r="A47" s="104" t="s">
        <v>195</v>
      </c>
      <c r="B47" s="127"/>
      <c r="C47" s="128"/>
      <c r="D47" s="118"/>
      <c r="E47" s="129"/>
      <c r="F47" s="120"/>
      <c r="G47" s="121"/>
      <c r="H47" s="122"/>
      <c r="I47" s="123"/>
      <c r="J47" s="124">
        <f t="shared" si="0"/>
        <v>0</v>
      </c>
      <c r="K47" s="125">
        <f t="shared" si="1"/>
        <v>0</v>
      </c>
      <c r="L47" s="125">
        <f t="shared" si="2"/>
        <v>0</v>
      </c>
      <c r="M47" s="126">
        <f t="shared" si="3"/>
        <v>0</v>
      </c>
      <c r="N47" s="114">
        <f t="shared" si="4"/>
        <v>0</v>
      </c>
    </row>
    <row r="48" spans="1:14" ht="12.75">
      <c r="A48" s="104" t="s">
        <v>196</v>
      </c>
      <c r="B48" s="127"/>
      <c r="C48" s="128"/>
      <c r="D48" s="118"/>
      <c r="E48" s="129"/>
      <c r="F48" s="120"/>
      <c r="G48" s="121"/>
      <c r="H48" s="122"/>
      <c r="I48" s="123"/>
      <c r="J48" s="124">
        <f t="shared" si="0"/>
        <v>0</v>
      </c>
      <c r="K48" s="125">
        <f t="shared" si="1"/>
        <v>0</v>
      </c>
      <c r="L48" s="125">
        <f t="shared" si="2"/>
        <v>0</v>
      </c>
      <c r="M48" s="126">
        <f t="shared" si="3"/>
        <v>0</v>
      </c>
      <c r="N48" s="114">
        <f t="shared" si="4"/>
        <v>0</v>
      </c>
    </row>
    <row r="49" spans="1:14" ht="12.75">
      <c r="A49" s="82" t="s">
        <v>197</v>
      </c>
      <c r="B49" s="127"/>
      <c r="C49" s="128"/>
      <c r="D49" s="118"/>
      <c r="E49" s="129"/>
      <c r="F49" s="120"/>
      <c r="G49" s="121"/>
      <c r="H49" s="122"/>
      <c r="I49" s="123"/>
      <c r="J49" s="124">
        <f t="shared" si="0"/>
        <v>0</v>
      </c>
      <c r="K49" s="125">
        <f t="shared" si="1"/>
        <v>0</v>
      </c>
      <c r="L49" s="125">
        <f t="shared" si="2"/>
        <v>0</v>
      </c>
      <c r="M49" s="126">
        <f t="shared" si="3"/>
        <v>0</v>
      </c>
      <c r="N49" s="114">
        <f t="shared" si="4"/>
        <v>0</v>
      </c>
    </row>
    <row r="50" spans="1:14" ht="12.75">
      <c r="A50" s="82" t="s">
        <v>198</v>
      </c>
      <c r="B50" s="127"/>
      <c r="C50" s="131"/>
      <c r="D50" s="118"/>
      <c r="E50" s="129"/>
      <c r="F50" s="132"/>
      <c r="G50" s="133"/>
      <c r="H50" s="134"/>
      <c r="I50" s="135"/>
      <c r="J50" s="124">
        <f t="shared" si="0"/>
        <v>0</v>
      </c>
      <c r="K50" s="125">
        <f t="shared" si="1"/>
        <v>0</v>
      </c>
      <c r="L50" s="125">
        <f t="shared" si="2"/>
        <v>0</v>
      </c>
      <c r="M50" s="126">
        <f t="shared" si="3"/>
        <v>0</v>
      </c>
      <c r="N50" s="114">
        <f t="shared" si="4"/>
        <v>0</v>
      </c>
    </row>
    <row r="51" spans="1:14" ht="12.75">
      <c r="A51" s="105" t="s">
        <v>200</v>
      </c>
      <c r="B51" s="136"/>
      <c r="C51" s="137"/>
      <c r="D51" s="138"/>
      <c r="E51" s="139"/>
      <c r="F51" s="140"/>
      <c r="G51" s="141"/>
      <c r="H51" s="142"/>
      <c r="I51" s="143"/>
      <c r="J51" s="124">
        <f t="shared" si="0"/>
        <v>0</v>
      </c>
      <c r="K51" s="125">
        <f t="shared" si="1"/>
        <v>0</v>
      </c>
      <c r="L51" s="125">
        <f t="shared" si="2"/>
        <v>0</v>
      </c>
      <c r="M51" s="126">
        <f t="shared" si="3"/>
        <v>0</v>
      </c>
      <c r="N51" s="114">
        <f t="shared" si="4"/>
        <v>0</v>
      </c>
    </row>
    <row r="52" spans="1:14" ht="12.75">
      <c r="A52" s="82" t="s">
        <v>201</v>
      </c>
      <c r="B52" s="127"/>
      <c r="C52" s="131"/>
      <c r="D52" s="118"/>
      <c r="E52" s="144"/>
      <c r="F52" s="145"/>
      <c r="G52" s="133"/>
      <c r="H52" s="146"/>
      <c r="I52" s="135"/>
      <c r="J52" s="124">
        <f t="shared" si="0"/>
        <v>0</v>
      </c>
      <c r="K52" s="125">
        <f t="shared" si="1"/>
        <v>0</v>
      </c>
      <c r="L52" s="125">
        <f t="shared" si="2"/>
        <v>0</v>
      </c>
      <c r="M52" s="126">
        <f t="shared" si="3"/>
        <v>0</v>
      </c>
      <c r="N52" s="114">
        <f t="shared" si="4"/>
        <v>0</v>
      </c>
    </row>
    <row r="53" spans="1:14" ht="13.5" thickBot="1">
      <c r="A53" s="83" t="s">
        <v>202</v>
      </c>
      <c r="B53" s="156"/>
      <c r="C53" s="157"/>
      <c r="D53" s="158"/>
      <c r="E53" s="159"/>
      <c r="F53" s="160"/>
      <c r="G53" s="33"/>
      <c r="H53" s="161"/>
      <c r="I53" s="14"/>
      <c r="J53" s="162">
        <f t="shared" si="0"/>
        <v>0</v>
      </c>
      <c r="K53" s="147">
        <f t="shared" si="1"/>
        <v>0</v>
      </c>
      <c r="L53" s="147">
        <f t="shared" si="2"/>
        <v>0</v>
      </c>
      <c r="M53" s="163">
        <f t="shared" si="3"/>
        <v>0</v>
      </c>
      <c r="N53" s="115">
        <f t="shared" si="4"/>
        <v>0</v>
      </c>
    </row>
    <row r="54" spans="1:14" ht="12.75">
      <c r="A54" s="5"/>
      <c r="B54" s="57"/>
      <c r="C54" s="57"/>
      <c r="D54" s="7"/>
      <c r="E54" s="5"/>
      <c r="F54" s="58"/>
      <c r="G54" s="59"/>
      <c r="H54" s="60"/>
      <c r="I54" s="60"/>
      <c r="J54" s="61"/>
      <c r="K54" s="61"/>
      <c r="L54" s="61"/>
      <c r="M54" s="61"/>
      <c r="N54" s="62"/>
    </row>
    <row r="55" spans="1:14" ht="12.75">
      <c r="A55" s="5"/>
      <c r="B55" s="57"/>
      <c r="C55" s="57"/>
      <c r="D55" s="7"/>
      <c r="E55" s="5"/>
      <c r="F55" s="58"/>
      <c r="G55" s="59"/>
      <c r="H55" s="60"/>
      <c r="I55" s="60"/>
      <c r="J55" s="61"/>
      <c r="K55" s="61"/>
      <c r="L55" s="61"/>
      <c r="M55" s="61"/>
      <c r="N55" s="62"/>
    </row>
    <row r="56" spans="1:14" s="34" customFormat="1" ht="12.75">
      <c r="A56" s="5"/>
      <c r="B56" s="69" t="s">
        <v>136</v>
      </c>
      <c r="C56" s="57"/>
      <c r="D56" s="7"/>
      <c r="E56" s="5"/>
      <c r="F56" s="58"/>
      <c r="G56" s="59"/>
      <c r="H56" s="60"/>
      <c r="I56" s="60"/>
      <c r="J56" s="61"/>
      <c r="K56" s="61"/>
      <c r="L56" s="61"/>
      <c r="M56" s="61"/>
      <c r="N56" s="62"/>
    </row>
    <row r="57" spans="1:14" s="34" customFormat="1" ht="13.5" thickBot="1">
      <c r="A57" s="5"/>
      <c r="B57" s="57"/>
      <c r="C57" s="57"/>
      <c r="D57" s="7"/>
      <c r="E57" s="5"/>
      <c r="F57" s="58"/>
      <c r="G57" s="59"/>
      <c r="H57" s="60"/>
      <c r="I57" s="60"/>
      <c r="J57" s="61"/>
      <c r="K57" s="61"/>
      <c r="L57" s="61"/>
      <c r="M57" s="61"/>
      <c r="N57" s="62"/>
    </row>
    <row r="58" spans="1:14" s="34" customFormat="1" ht="12.75">
      <c r="A58" s="81" t="s">
        <v>19</v>
      </c>
      <c r="B58" s="148" t="s">
        <v>189</v>
      </c>
      <c r="C58" s="149" t="s">
        <v>260</v>
      </c>
      <c r="D58" s="150" t="s">
        <v>188</v>
      </c>
      <c r="E58" s="151">
        <v>1993</v>
      </c>
      <c r="F58" s="91">
        <v>4.95</v>
      </c>
      <c r="G58" s="92">
        <v>7.7</v>
      </c>
      <c r="H58" s="93">
        <v>20</v>
      </c>
      <c r="I58" s="94">
        <v>30</v>
      </c>
      <c r="J58" s="78">
        <f>IF(F58=0,F58-F58,(IF(F58&gt;=11,0,((F58*10)-110)*(-1))))</f>
        <v>60.5</v>
      </c>
      <c r="K58" s="79">
        <f>IF(G58&lt;=3,0,(IF(G58&lt;=6.5,(G58-3)*10,(35+((G58-6.5)*20)))))</f>
        <v>59</v>
      </c>
      <c r="L58" s="79">
        <f>H58*3.5</f>
        <v>70</v>
      </c>
      <c r="M58" s="80">
        <f>I58*2.25</f>
        <v>67.5</v>
      </c>
      <c r="N58" s="95">
        <f>SUM(J58:M58)</f>
        <v>257</v>
      </c>
    </row>
    <row r="59" spans="1:14" ht="12.75">
      <c r="A59" s="82" t="s">
        <v>20</v>
      </c>
      <c r="B59" s="101"/>
      <c r="C59" s="42"/>
      <c r="D59" s="152"/>
      <c r="E59" s="153"/>
      <c r="F59" s="46"/>
      <c r="G59" s="47"/>
      <c r="H59" s="48"/>
      <c r="I59" s="49"/>
      <c r="J59" s="43">
        <f>IF(F59=0,F59-F59,(IF(F59&gt;=11,0,((F59*10)-110)*(-1))))</f>
        <v>0</v>
      </c>
      <c r="K59" s="44">
        <f>IF(G59&lt;=3,0,(IF(G59&lt;=6.5,(G59-3)*10,(35+((G59-6.5)*20)))))</f>
        <v>0</v>
      </c>
      <c r="L59" s="44">
        <f>H59*3.5</f>
        <v>0</v>
      </c>
      <c r="M59" s="45">
        <f>I59*2.25</f>
        <v>0</v>
      </c>
      <c r="N59" s="97">
        <f>SUM(J59:M59)</f>
        <v>0</v>
      </c>
    </row>
    <row r="60" spans="1:15" ht="13.5" thickBot="1">
      <c r="A60" s="83" t="s">
        <v>21</v>
      </c>
      <c r="B60" s="84"/>
      <c r="C60" s="85"/>
      <c r="D60" s="154"/>
      <c r="E60" s="155"/>
      <c r="F60" s="86"/>
      <c r="G60" s="87"/>
      <c r="H60" s="88"/>
      <c r="I60" s="89"/>
      <c r="J60" s="98">
        <f>IF(F60=0,F60-F60,(IF(F60&gt;=11,0,((F60*10)-110)*(-1))))</f>
        <v>0</v>
      </c>
      <c r="K60" s="99">
        <f>IF(G60&lt;=3,0,(IF(G60&lt;=6.5,(G60-3)*10,(35+((G60-6.5)*20)))))</f>
        <v>0</v>
      </c>
      <c r="L60" s="99">
        <f>H60*3.5</f>
        <v>0</v>
      </c>
      <c r="M60" s="100">
        <f>I60*2.25</f>
        <v>0</v>
      </c>
      <c r="N60" s="96">
        <f>SUM(J60:M60)</f>
        <v>0</v>
      </c>
      <c r="O60" s="2" t="s">
        <v>224</v>
      </c>
    </row>
    <row r="61" spans="1:14" ht="12.75">
      <c r="A61" s="5"/>
      <c r="B61" s="57"/>
      <c r="C61" s="57"/>
      <c r="D61" s="7"/>
      <c r="E61" s="63"/>
      <c r="F61" s="58"/>
      <c r="G61" s="59"/>
      <c r="H61" s="60"/>
      <c r="I61" s="60"/>
      <c r="J61" s="61"/>
      <c r="K61" s="61"/>
      <c r="L61" s="61"/>
      <c r="M61" s="61"/>
      <c r="N61" s="62"/>
    </row>
    <row r="62" spans="1:14" ht="12.75">
      <c r="A62" s="70"/>
      <c r="E62" s="2"/>
      <c r="F62" s="2"/>
      <c r="G62" s="2"/>
      <c r="H62" s="2"/>
      <c r="I62" s="2"/>
      <c r="J62" s="2"/>
      <c r="L62" s="2"/>
      <c r="M62" s="2"/>
      <c r="N62" s="2" t="s">
        <v>224</v>
      </c>
    </row>
    <row r="63" spans="2:14" ht="16.5" customHeight="1">
      <c r="B63" s="38"/>
      <c r="C63" s="36"/>
      <c r="D63" s="36"/>
      <c r="E63" s="37"/>
      <c r="F63" s="2"/>
      <c r="G63" s="2"/>
      <c r="H63" s="2"/>
      <c r="I63" s="2"/>
      <c r="J63" s="2"/>
      <c r="K63" s="2" t="s">
        <v>41</v>
      </c>
      <c r="L63" s="2"/>
      <c r="M63" s="2"/>
      <c r="N63" s="2"/>
    </row>
    <row r="64" spans="2:14" ht="18">
      <c r="B64" s="38"/>
      <c r="C64" s="36"/>
      <c r="D64" s="36"/>
      <c r="E64" s="37"/>
      <c r="F64" s="2"/>
      <c r="G64" s="2"/>
      <c r="H64" s="2"/>
      <c r="I64" s="2"/>
      <c r="J64" s="2"/>
      <c r="K64" s="2"/>
      <c r="L64" s="2" t="s">
        <v>165</v>
      </c>
      <c r="M64" s="2"/>
      <c r="N64" s="2"/>
    </row>
    <row r="65" spans="2:14" ht="18">
      <c r="B65" s="38"/>
      <c r="C65" s="36"/>
      <c r="D65" s="36"/>
      <c r="E65" s="37"/>
      <c r="F65" s="2"/>
      <c r="G65" s="2"/>
      <c r="H65" s="2"/>
      <c r="I65" s="2"/>
      <c r="J65" s="2"/>
      <c r="K65" s="2"/>
      <c r="L65" s="2"/>
      <c r="M65" s="2"/>
      <c r="N65" s="2"/>
    </row>
    <row r="66" spans="2:14" ht="18">
      <c r="B66" s="38"/>
      <c r="C66" s="36"/>
      <c r="D66" s="36"/>
      <c r="E66" s="37"/>
      <c r="F66" s="2"/>
      <c r="G66" s="2"/>
      <c r="H66" s="2"/>
      <c r="I66" s="2"/>
      <c r="J66" s="2"/>
      <c r="K66" s="2"/>
      <c r="L66" s="2"/>
      <c r="M66" s="2"/>
      <c r="N66" s="2"/>
    </row>
    <row r="67" spans="2:14" ht="18">
      <c r="B67" s="38"/>
      <c r="C67" s="36"/>
      <c r="D67" s="36"/>
      <c r="E67" s="37"/>
      <c r="F67" s="2"/>
      <c r="G67" s="2"/>
      <c r="H67" s="2"/>
      <c r="I67" s="2"/>
      <c r="J67" s="2"/>
      <c r="K67" s="2"/>
      <c r="L67" s="2"/>
      <c r="M67" s="2"/>
      <c r="N67" s="2"/>
    </row>
    <row r="68" spans="2:14" ht="18">
      <c r="B68" s="38"/>
      <c r="C68" s="36"/>
      <c r="D68" s="36"/>
      <c r="E68" s="37"/>
      <c r="F68" s="2"/>
      <c r="G68" s="2"/>
      <c r="H68" s="2"/>
      <c r="I68" s="2"/>
      <c r="J68" s="2"/>
      <c r="K68" s="2"/>
      <c r="L68" s="2"/>
      <c r="M68" s="2"/>
      <c r="N68" s="2"/>
    </row>
    <row r="69" spans="2:14" ht="18">
      <c r="B69" s="38"/>
      <c r="C69" s="36"/>
      <c r="D69" s="36"/>
      <c r="E69" s="37"/>
      <c r="F69" s="2"/>
      <c r="G69" s="2"/>
      <c r="H69" s="2"/>
      <c r="I69" s="2"/>
      <c r="J69" s="2"/>
      <c r="K69" s="2"/>
      <c r="L69" s="2"/>
      <c r="M69" s="2"/>
      <c r="N69" s="2"/>
    </row>
    <row r="70" spans="2:14" ht="18">
      <c r="B70" s="38"/>
      <c r="C70" s="36"/>
      <c r="D70" s="36"/>
      <c r="E70" s="37"/>
      <c r="F70" s="2"/>
      <c r="G70" s="2"/>
      <c r="H70" s="2"/>
      <c r="I70" s="2"/>
      <c r="J70" s="2"/>
      <c r="K70" s="2"/>
      <c r="L70" s="2"/>
      <c r="M70" s="2"/>
      <c r="N70" s="2"/>
    </row>
    <row r="71" spans="2:14" ht="16.5" customHeight="1">
      <c r="B71" s="38"/>
      <c r="C71" s="36"/>
      <c r="D71" s="36"/>
      <c r="E71" s="37"/>
      <c r="F71" s="2"/>
      <c r="G71" s="2"/>
      <c r="H71" s="2"/>
      <c r="I71" s="2"/>
      <c r="J71" s="2"/>
      <c r="K71" s="2"/>
      <c r="L71" s="2"/>
      <c r="M71" s="2"/>
      <c r="N71" s="2"/>
    </row>
    <row r="72" spans="2:14" ht="16.5" customHeight="1">
      <c r="B72" s="38"/>
      <c r="C72" s="36"/>
      <c r="D72" s="36"/>
      <c r="E72" s="37"/>
      <c r="F72" s="2"/>
      <c r="G72" s="2"/>
      <c r="H72" s="2"/>
      <c r="I72" s="2"/>
      <c r="J72" s="2"/>
      <c r="K72" s="2"/>
      <c r="L72" s="2"/>
      <c r="M72" s="2"/>
      <c r="N72" s="2"/>
    </row>
    <row r="73" spans="2:14" ht="18" customHeight="1">
      <c r="B73" s="38"/>
      <c r="C73" s="36"/>
      <c r="D73" s="36"/>
      <c r="E73" s="37"/>
      <c r="F73" s="2"/>
      <c r="G73" s="2"/>
      <c r="H73" s="2"/>
      <c r="I73" s="2"/>
      <c r="J73" s="2"/>
      <c r="K73" s="2"/>
      <c r="L73" s="2"/>
      <c r="M73" s="2"/>
      <c r="N73" s="2"/>
    </row>
    <row r="74" spans="2:14" ht="18.75" customHeight="1">
      <c r="B74" s="38"/>
      <c r="C74" s="36"/>
      <c r="D74" s="36"/>
      <c r="E74" s="37"/>
      <c r="F74" s="2"/>
      <c r="G74" s="2"/>
      <c r="H74" s="2"/>
      <c r="I74" s="2"/>
      <c r="J74" s="2"/>
      <c r="K74" s="2"/>
      <c r="L74" s="2"/>
      <c r="M74" s="2"/>
      <c r="N74" s="2"/>
    </row>
    <row r="75" spans="2:14" ht="18.75" customHeight="1">
      <c r="B75" s="38"/>
      <c r="C75" s="36"/>
      <c r="D75" s="36"/>
      <c r="E75" s="37"/>
      <c r="F75" s="2"/>
      <c r="G75" s="2"/>
      <c r="H75" s="2"/>
      <c r="I75" s="2"/>
      <c r="J75" s="2"/>
      <c r="K75" s="2"/>
      <c r="L75" s="2"/>
      <c r="M75" s="2"/>
      <c r="N75" s="2"/>
    </row>
    <row r="76" spans="3:14" ht="12.75">
      <c r="C76" s="1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5:14" ht="12.75">
      <c r="E77" s="2"/>
      <c r="F77" s="2"/>
      <c r="G77" s="2"/>
      <c r="H77" s="2"/>
      <c r="I77" s="2"/>
      <c r="J77" s="2"/>
      <c r="L77" s="2"/>
      <c r="M77" s="2"/>
      <c r="N77" s="2"/>
    </row>
    <row r="78" spans="5:14" ht="12.75">
      <c r="E78" s="2"/>
      <c r="F78" s="2"/>
      <c r="G78" s="2"/>
      <c r="H78" s="2"/>
      <c r="I78" s="2"/>
      <c r="J78" s="2"/>
      <c r="L78" s="2"/>
      <c r="M78" s="2"/>
      <c r="N78" s="2"/>
    </row>
    <row r="79" spans="5:14" ht="12.75">
      <c r="E79" s="2"/>
      <c r="F79" s="2"/>
      <c r="G79" s="2"/>
      <c r="H79" s="2"/>
      <c r="I79" s="2"/>
      <c r="J79" s="2"/>
      <c r="L79" s="2"/>
      <c r="M79" s="2"/>
      <c r="N79" s="2"/>
    </row>
    <row r="80" spans="5:14" ht="12.75">
      <c r="E80" s="2"/>
      <c r="F80" s="2"/>
      <c r="G80" s="2"/>
      <c r="H80" s="2"/>
      <c r="I80" s="2"/>
      <c r="J80" s="2"/>
      <c r="L80" s="2"/>
      <c r="M80" s="2"/>
      <c r="N80" s="2"/>
    </row>
    <row r="81" spans="5:14" ht="12.75">
      <c r="E81" s="2"/>
      <c r="F81" s="2"/>
      <c r="G81" s="2"/>
      <c r="H81" s="2"/>
      <c r="I81" s="2"/>
      <c r="J81" s="2"/>
      <c r="L81" s="2"/>
      <c r="M81" s="2"/>
      <c r="N81" s="2"/>
    </row>
    <row r="82" spans="5:14" ht="12.75">
      <c r="E82" s="2"/>
      <c r="F82" s="2"/>
      <c r="G82" s="2"/>
      <c r="H82" s="2"/>
      <c r="I82" s="2"/>
      <c r="J82" s="2"/>
      <c r="L82" s="2"/>
      <c r="M82" s="2"/>
      <c r="N82" s="2"/>
    </row>
    <row r="83" spans="5:14" ht="12.75">
      <c r="E83" s="2"/>
      <c r="F83" s="2"/>
      <c r="G83" s="2"/>
      <c r="H83" s="2"/>
      <c r="I83" s="2"/>
      <c r="J83" s="2"/>
      <c r="L83" s="2"/>
      <c r="M83" s="2"/>
      <c r="N83" s="2"/>
    </row>
    <row r="84" spans="5:14" ht="12.75">
      <c r="E84" s="2"/>
      <c r="F84" s="2"/>
      <c r="G84" s="2"/>
      <c r="H84" s="2"/>
      <c r="I84" s="2"/>
      <c r="J84" s="2"/>
      <c r="L84" s="2"/>
      <c r="M84" s="2"/>
      <c r="N84" s="2"/>
    </row>
    <row r="85" spans="5:14" ht="12.75">
      <c r="E85" s="2"/>
      <c r="F85" s="2"/>
      <c r="G85" s="2"/>
      <c r="H85" s="2"/>
      <c r="I85" s="2"/>
      <c r="J85" s="2"/>
      <c r="L85" s="2"/>
      <c r="M85" s="2"/>
      <c r="N85" s="2"/>
    </row>
    <row r="86" spans="5:14" ht="12.75">
      <c r="E86" s="2"/>
      <c r="F86" s="2"/>
      <c r="G86" s="2"/>
      <c r="H86" s="2"/>
      <c r="I86" s="2"/>
      <c r="J86" s="2"/>
      <c r="L86" s="2"/>
      <c r="M86" s="2"/>
      <c r="N86" s="2"/>
    </row>
    <row r="87" spans="5:14" ht="12.75">
      <c r="E87" s="2"/>
      <c r="F87" s="2"/>
      <c r="G87" s="2"/>
      <c r="H87" s="2"/>
      <c r="I87" s="2"/>
      <c r="J87" s="2"/>
      <c r="L87" s="2"/>
      <c r="M87" s="2"/>
      <c r="N87" s="2"/>
    </row>
    <row r="88" spans="5:14" ht="12.75">
      <c r="E88" s="2"/>
      <c r="F88" s="2"/>
      <c r="G88" s="2"/>
      <c r="H88" s="2"/>
      <c r="I88" s="2"/>
      <c r="J88" s="2"/>
      <c r="L88" s="2"/>
      <c r="M88" s="2"/>
      <c r="N88" s="2"/>
    </row>
    <row r="89" spans="5:14" ht="12.75">
      <c r="E89" s="2"/>
      <c r="F89" s="2"/>
      <c r="G89" s="2"/>
      <c r="H89" s="2"/>
      <c r="I89" s="2"/>
      <c r="J89" s="2"/>
      <c r="L89" s="2"/>
      <c r="M89" s="2"/>
      <c r="N89" s="2"/>
    </row>
    <row r="90" spans="5:14" ht="12.75">
      <c r="E90" s="2"/>
      <c r="F90" s="2"/>
      <c r="G90" s="2"/>
      <c r="H90" s="2"/>
      <c r="I90" s="2"/>
      <c r="J90" s="2"/>
      <c r="L90" s="2"/>
      <c r="M90" s="2"/>
      <c r="N90" s="2"/>
    </row>
    <row r="91" spans="5:14" ht="12.75">
      <c r="E91" s="2"/>
      <c r="F91" s="2"/>
      <c r="G91" s="2"/>
      <c r="H91" s="2"/>
      <c r="I91" s="2"/>
      <c r="J91" s="2"/>
      <c r="L91" s="2"/>
      <c r="M91" s="2"/>
      <c r="N91" s="2"/>
    </row>
    <row r="92" spans="5:14" ht="12.75">
      <c r="E92" s="2"/>
      <c r="F92" s="2"/>
      <c r="G92" s="2"/>
      <c r="H92" s="2"/>
      <c r="I92" s="2"/>
      <c r="J92" s="2"/>
      <c r="L92" s="2"/>
      <c r="M92" s="2"/>
      <c r="N92" s="2"/>
    </row>
    <row r="93" spans="5:14" ht="12.75">
      <c r="E93" s="2"/>
      <c r="F93" s="2"/>
      <c r="G93" s="2"/>
      <c r="H93" s="2"/>
      <c r="I93" s="2"/>
      <c r="J93" s="2"/>
      <c r="L93" s="2"/>
      <c r="M93" s="2"/>
      <c r="N93" s="2"/>
    </row>
    <row r="94" spans="5:14" ht="12.75">
      <c r="E94" s="2"/>
      <c r="F94" s="2"/>
      <c r="G94" s="2"/>
      <c r="H94" s="2"/>
      <c r="I94" s="2"/>
      <c r="J94" s="2"/>
      <c r="L94" s="2"/>
      <c r="M94" s="2"/>
      <c r="N94" s="2"/>
    </row>
    <row r="95" spans="5:14" ht="12.75">
      <c r="E95" s="2"/>
      <c r="F95" s="2"/>
      <c r="G95" s="2"/>
      <c r="H95" s="2"/>
      <c r="I95" s="2"/>
      <c r="J95" s="2"/>
      <c r="L95" s="2"/>
      <c r="M95" s="2"/>
      <c r="N95" s="2"/>
    </row>
    <row r="96" spans="5:14" ht="12.75">
      <c r="E96" s="2"/>
      <c r="F96" s="2"/>
      <c r="G96" s="2"/>
      <c r="H96" s="2"/>
      <c r="I96" s="2"/>
      <c r="J96" s="2"/>
      <c r="L96" s="2"/>
      <c r="M96" s="2"/>
      <c r="N96" s="2"/>
    </row>
    <row r="97" spans="5:14" ht="12.75">
      <c r="E97" s="2"/>
      <c r="F97" s="2"/>
      <c r="G97" s="2"/>
      <c r="H97" s="2"/>
      <c r="I97" s="2"/>
      <c r="J97" s="2"/>
      <c r="L97" s="2"/>
      <c r="M97" s="2"/>
      <c r="N97" s="2"/>
    </row>
    <row r="98" spans="5:14" ht="12.75">
      <c r="E98" s="2"/>
      <c r="F98" s="2"/>
      <c r="G98" s="2"/>
      <c r="H98" s="2"/>
      <c r="I98" s="2"/>
      <c r="J98" s="2"/>
      <c r="L98" s="2"/>
      <c r="M98" s="2"/>
      <c r="N98" s="2"/>
    </row>
    <row r="99" spans="5:14" ht="12.75">
      <c r="E99" s="2"/>
      <c r="F99" s="2"/>
      <c r="G99" s="2"/>
      <c r="H99" s="2"/>
      <c r="I99" s="2"/>
      <c r="J99" s="2"/>
      <c r="L99" s="2"/>
      <c r="M99" s="2"/>
      <c r="N99" s="2"/>
    </row>
    <row r="100" spans="5:14" ht="12.75">
      <c r="E100" s="2"/>
      <c r="F100" s="2"/>
      <c r="G100" s="2"/>
      <c r="H100" s="2"/>
      <c r="I100" s="2"/>
      <c r="J100" s="2"/>
      <c r="L100" s="2"/>
      <c r="M100" s="2"/>
      <c r="N100" s="2"/>
    </row>
    <row r="101" spans="5:14" ht="12.75">
      <c r="E101" s="2"/>
      <c r="F101" s="2"/>
      <c r="G101" s="2"/>
      <c r="H101" s="2"/>
      <c r="I101" s="2"/>
      <c r="J101" s="2"/>
      <c r="L101" s="2"/>
      <c r="M101" s="2"/>
      <c r="N101" s="2"/>
    </row>
    <row r="102" spans="1:14" ht="12.75">
      <c r="A102" s="7"/>
      <c r="B102" s="7"/>
      <c r="C102" s="7"/>
      <c r="D102" s="7"/>
      <c r="E102" s="5"/>
      <c r="F102" s="11"/>
      <c r="G102" s="8"/>
      <c r="H102" s="8"/>
      <c r="I102" s="8"/>
      <c r="J102" s="8"/>
      <c r="K102" s="8"/>
      <c r="L102" s="8"/>
      <c r="M102" s="8"/>
      <c r="N102" s="15"/>
    </row>
    <row r="103" spans="1:14" ht="12.75">
      <c r="A103" s="7"/>
      <c r="B103" s="7"/>
      <c r="C103" s="7"/>
      <c r="D103" s="7"/>
      <c r="E103" s="5"/>
      <c r="F103" s="11"/>
      <c r="G103" s="8"/>
      <c r="H103" s="8"/>
      <c r="I103" s="8"/>
      <c r="J103" s="8"/>
      <c r="K103" s="8"/>
      <c r="L103" s="8"/>
      <c r="M103" s="8"/>
      <c r="N103" s="15"/>
    </row>
    <row r="104" spans="1:14" ht="12.75">
      <c r="A104" s="7"/>
      <c r="B104" s="7"/>
      <c r="C104" s="7"/>
      <c r="D104" s="7"/>
      <c r="E104" s="5"/>
      <c r="F104" s="11"/>
      <c r="G104" s="8"/>
      <c r="H104" s="8"/>
      <c r="I104" s="8"/>
      <c r="J104" s="8"/>
      <c r="K104" s="8"/>
      <c r="L104" s="8"/>
      <c r="M104" s="8"/>
      <c r="N104" s="15"/>
    </row>
    <row r="105" spans="5:14" ht="12.75"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5:14" ht="12.75"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="7" customFormat="1" ht="12.75"/>
    <row r="108" s="7" customFormat="1" ht="12.75"/>
    <row r="109" s="7" customFormat="1" ht="12.75"/>
    <row r="110" spans="5:14" ht="12.75"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5:14" ht="12.75"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5:14" ht="12.75"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5:14" ht="12.75">
      <c r="E113" s="2"/>
      <c r="F113" s="2"/>
      <c r="G113" s="2"/>
      <c r="H113" s="2"/>
      <c r="I113" s="2"/>
      <c r="J113" s="2"/>
      <c r="K113" s="2"/>
      <c r="L113" s="2"/>
      <c r="M113" s="2"/>
      <c r="N113" s="2"/>
    </row>
  </sheetData>
  <mergeCells count="3">
    <mergeCell ref="A3:N3"/>
    <mergeCell ref="F5:I5"/>
    <mergeCell ref="J5:M5"/>
  </mergeCells>
  <printOptions horizontalCentered="1" verticalCentered="1"/>
  <pageMargins left="0.3937007874015748" right="0.3937007874015748" top="0.3937007874015748" bottom="0.1968503937007874" header="0" footer="0"/>
  <pageSetup fitToHeight="0" fitToWidth="1" horizontalDpi="600" verticalDpi="600" orientation="landscape" scale="86" r:id="rId1"/>
  <rowBreaks count="1" manualBreakCount="1">
    <brk id="10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44"/>
  <sheetViews>
    <sheetView workbookViewId="0" topLeftCell="A1">
      <selection activeCell="H17" sqref="H17"/>
    </sheetView>
  </sheetViews>
  <sheetFormatPr defaultColWidth="9.00390625" defaultRowHeight="12.75"/>
  <cols>
    <col min="1" max="1" width="4.375" style="0" customWidth="1"/>
    <col min="2" max="2" width="8.00390625" style="16" customWidth="1"/>
    <col min="3" max="3" width="16.75390625" style="0" customWidth="1"/>
    <col min="4" max="4" width="10.625" style="0" bestFit="1" customWidth="1"/>
    <col min="5" max="5" width="24.75390625" style="0" bestFit="1" customWidth="1"/>
    <col min="6" max="6" width="6.75390625" style="0" bestFit="1" customWidth="1"/>
  </cols>
  <sheetData>
    <row r="1" spans="1:8" ht="15">
      <c r="A1" s="221" t="s">
        <v>121</v>
      </c>
      <c r="B1" s="221"/>
      <c r="C1" s="221"/>
      <c r="D1" s="221"/>
      <c r="E1" s="221"/>
      <c r="F1" s="221"/>
      <c r="G1" s="221"/>
      <c r="H1" s="221"/>
    </row>
    <row r="2" spans="1:8" ht="15">
      <c r="A2" s="50"/>
      <c r="B2" s="50"/>
      <c r="C2" s="50"/>
      <c r="D2" s="50"/>
      <c r="E2" s="50"/>
      <c r="F2" s="50"/>
      <c r="G2" s="50"/>
      <c r="H2" s="50"/>
    </row>
    <row r="3" spans="1:8" ht="18">
      <c r="A3" s="222" t="s">
        <v>125</v>
      </c>
      <c r="B3" s="222"/>
      <c r="C3" s="222"/>
      <c r="D3" s="222"/>
      <c r="E3" s="222"/>
      <c r="F3" s="222"/>
      <c r="G3" s="222"/>
      <c r="H3" s="222"/>
    </row>
    <row r="6" spans="1:8" s="1" customFormat="1" ht="18">
      <c r="A6" s="170" t="s">
        <v>126</v>
      </c>
      <c r="B6" s="21"/>
      <c r="C6" s="65"/>
      <c r="D6" s="66" t="s">
        <v>95</v>
      </c>
      <c r="E6" s="174"/>
      <c r="F6" s="65"/>
      <c r="G6" s="65"/>
      <c r="H6" s="65"/>
    </row>
    <row r="7" spans="1:8" ht="12.75">
      <c r="A7" s="171"/>
      <c r="B7" s="175"/>
      <c r="C7" s="176"/>
      <c r="D7" s="176"/>
      <c r="E7" s="176"/>
      <c r="F7" s="176"/>
      <c r="G7" s="176"/>
      <c r="H7" s="176"/>
    </row>
    <row r="8" spans="1:8" ht="12.75">
      <c r="A8" s="171"/>
      <c r="B8" s="175" t="s">
        <v>19</v>
      </c>
      <c r="C8" s="137" t="s">
        <v>242</v>
      </c>
      <c r="D8" s="137" t="s">
        <v>17</v>
      </c>
      <c r="E8" s="177" t="s">
        <v>182</v>
      </c>
      <c r="F8" s="178">
        <v>1995</v>
      </c>
      <c r="G8" s="179">
        <v>2.95</v>
      </c>
      <c r="H8" s="180" t="s">
        <v>295</v>
      </c>
    </row>
    <row r="9" spans="1:8" ht="12.75">
      <c r="A9" s="171"/>
      <c r="B9" s="175" t="s">
        <v>20</v>
      </c>
      <c r="C9" s="137" t="s">
        <v>226</v>
      </c>
      <c r="D9" s="137" t="s">
        <v>110</v>
      </c>
      <c r="E9" s="177" t="s">
        <v>272</v>
      </c>
      <c r="F9" s="178">
        <v>1994</v>
      </c>
      <c r="G9" s="179">
        <v>3.4</v>
      </c>
      <c r="H9" s="180"/>
    </row>
    <row r="10" spans="1:8" ht="12.75">
      <c r="A10" s="171"/>
      <c r="B10" s="175" t="s">
        <v>21</v>
      </c>
      <c r="C10" s="137" t="s">
        <v>228</v>
      </c>
      <c r="D10" s="137" t="s">
        <v>42</v>
      </c>
      <c r="E10" s="177" t="s">
        <v>272</v>
      </c>
      <c r="F10" s="178">
        <v>1994</v>
      </c>
      <c r="G10" s="179">
        <v>3.49</v>
      </c>
      <c r="H10" s="180"/>
    </row>
    <row r="11" spans="1:8" ht="12.75">
      <c r="A11" s="171"/>
      <c r="B11" s="175" t="s">
        <v>27</v>
      </c>
      <c r="C11" s="137" t="s">
        <v>186</v>
      </c>
      <c r="D11" s="137" t="s">
        <v>187</v>
      </c>
      <c r="E11" s="177" t="s">
        <v>161</v>
      </c>
      <c r="F11" s="178">
        <v>1994</v>
      </c>
      <c r="G11" s="179">
        <v>3.8</v>
      </c>
      <c r="H11" s="180"/>
    </row>
    <row r="12" spans="1:8" ht="12.75">
      <c r="A12" s="171"/>
      <c r="B12" s="175" t="s">
        <v>28</v>
      </c>
      <c r="C12" s="137" t="s">
        <v>184</v>
      </c>
      <c r="D12" s="137" t="s">
        <v>42</v>
      </c>
      <c r="E12" s="177" t="s">
        <v>205</v>
      </c>
      <c r="F12" s="178">
        <v>1994</v>
      </c>
      <c r="G12" s="179">
        <v>3.94</v>
      </c>
      <c r="H12" s="180"/>
    </row>
    <row r="13" spans="1:8" ht="12.75">
      <c r="A13" s="171"/>
      <c r="B13" s="175" t="s">
        <v>170</v>
      </c>
      <c r="C13" s="137" t="s">
        <v>248</v>
      </c>
      <c r="D13" s="137" t="s">
        <v>249</v>
      </c>
      <c r="E13" s="177" t="s">
        <v>181</v>
      </c>
      <c r="F13" s="178">
        <v>1995</v>
      </c>
      <c r="G13" s="179">
        <v>4.17</v>
      </c>
      <c r="H13" s="180"/>
    </row>
    <row r="14" spans="1:8" ht="12.75">
      <c r="A14" s="171"/>
      <c r="B14" s="175" t="s">
        <v>170</v>
      </c>
      <c r="C14" s="137" t="s">
        <v>231</v>
      </c>
      <c r="D14" s="137" t="s">
        <v>146</v>
      </c>
      <c r="E14" s="177" t="s">
        <v>161</v>
      </c>
      <c r="F14" s="178">
        <v>1995</v>
      </c>
      <c r="G14" s="179">
        <v>4.19</v>
      </c>
      <c r="H14" s="180"/>
    </row>
    <row r="15" spans="1:8" ht="12.75">
      <c r="A15" s="171"/>
      <c r="B15" s="175" t="s">
        <v>273</v>
      </c>
      <c r="C15" s="137" t="s">
        <v>229</v>
      </c>
      <c r="D15" s="137" t="s">
        <v>17</v>
      </c>
      <c r="E15" s="177" t="s">
        <v>272</v>
      </c>
      <c r="F15" s="178">
        <v>1994</v>
      </c>
      <c r="G15" s="179">
        <v>4.52</v>
      </c>
      <c r="H15" s="180"/>
    </row>
    <row r="16" spans="1:8" ht="12.75">
      <c r="A16" s="171"/>
      <c r="B16" s="175" t="s">
        <v>273</v>
      </c>
      <c r="C16" s="137" t="s">
        <v>274</v>
      </c>
      <c r="D16" s="137" t="s">
        <v>233</v>
      </c>
      <c r="E16" s="177" t="s">
        <v>161</v>
      </c>
      <c r="F16" s="178">
        <v>1994</v>
      </c>
      <c r="G16" s="179">
        <v>4.54</v>
      </c>
      <c r="H16" s="180"/>
    </row>
    <row r="17" spans="1:8" ht="12.75">
      <c r="A17" s="171"/>
      <c r="B17" s="175" t="s">
        <v>23</v>
      </c>
      <c r="C17" s="137" t="s">
        <v>253</v>
      </c>
      <c r="D17" s="137" t="s">
        <v>254</v>
      </c>
      <c r="E17" s="177" t="s">
        <v>205</v>
      </c>
      <c r="F17" s="178">
        <v>1994</v>
      </c>
      <c r="G17" s="179">
        <v>4.76</v>
      </c>
      <c r="H17" s="180"/>
    </row>
    <row r="18" spans="2:8" ht="12.75">
      <c r="B18" s="175"/>
      <c r="C18" s="176"/>
      <c r="D18" s="176"/>
      <c r="E18" s="176"/>
      <c r="F18" s="176"/>
      <c r="G18" s="176"/>
      <c r="H18" s="176"/>
    </row>
    <row r="19" spans="2:8" ht="12.75">
      <c r="B19" s="175"/>
      <c r="C19" s="176"/>
      <c r="D19" s="176"/>
      <c r="E19" s="176"/>
      <c r="F19" s="176"/>
      <c r="G19" s="176"/>
      <c r="H19" s="176"/>
    </row>
    <row r="20" spans="2:8" s="1" customFormat="1" ht="18">
      <c r="B20" s="21"/>
      <c r="C20" s="65"/>
      <c r="D20" s="66" t="s">
        <v>76</v>
      </c>
      <c r="E20" s="65"/>
      <c r="F20" s="65"/>
      <c r="G20" s="65"/>
      <c r="H20" s="65"/>
    </row>
    <row r="21" spans="2:8" ht="12.75">
      <c r="B21" s="181"/>
      <c r="C21" s="176"/>
      <c r="D21" s="176"/>
      <c r="E21" s="176"/>
      <c r="F21" s="176"/>
      <c r="G21" s="176"/>
      <c r="H21" s="176"/>
    </row>
    <row r="22" spans="2:8" ht="12.75">
      <c r="B22" s="175" t="s">
        <v>19</v>
      </c>
      <c r="C22" s="137" t="s">
        <v>248</v>
      </c>
      <c r="D22" s="137" t="s">
        <v>249</v>
      </c>
      <c r="E22" s="177" t="s">
        <v>181</v>
      </c>
      <c r="F22" s="178">
        <v>1995</v>
      </c>
      <c r="G22" s="182" t="s">
        <v>275</v>
      </c>
      <c r="H22" s="176"/>
    </row>
    <row r="23" spans="2:8" ht="12.75">
      <c r="B23" s="175" t="s">
        <v>20</v>
      </c>
      <c r="C23" s="137" t="s">
        <v>237</v>
      </c>
      <c r="D23" s="137" t="s">
        <v>238</v>
      </c>
      <c r="E23" s="177" t="s">
        <v>162</v>
      </c>
      <c r="F23" s="178">
        <v>1995</v>
      </c>
      <c r="G23" s="182" t="s">
        <v>276</v>
      </c>
      <c r="H23" s="176"/>
    </row>
    <row r="24" spans="2:8" ht="12.75">
      <c r="B24" s="175" t="s">
        <v>21</v>
      </c>
      <c r="C24" s="137" t="s">
        <v>228</v>
      </c>
      <c r="D24" s="137" t="s">
        <v>42</v>
      </c>
      <c r="E24" s="177" t="s">
        <v>272</v>
      </c>
      <c r="F24" s="178">
        <v>1994</v>
      </c>
      <c r="G24" s="182" t="s">
        <v>277</v>
      </c>
      <c r="H24" s="176"/>
    </row>
    <row r="25" spans="2:8" ht="12.75">
      <c r="B25" s="175" t="s">
        <v>167</v>
      </c>
      <c r="C25" s="137" t="s">
        <v>246</v>
      </c>
      <c r="D25" s="137" t="s">
        <v>247</v>
      </c>
      <c r="E25" s="177" t="s">
        <v>182</v>
      </c>
      <c r="F25" s="178">
        <v>1995</v>
      </c>
      <c r="G25" s="182" t="s">
        <v>278</v>
      </c>
      <c r="H25" s="176"/>
    </row>
    <row r="26" spans="2:8" ht="12.75">
      <c r="B26" s="175" t="s">
        <v>167</v>
      </c>
      <c r="C26" s="137" t="s">
        <v>199</v>
      </c>
      <c r="D26" s="137" t="s">
        <v>96</v>
      </c>
      <c r="E26" s="177" t="s">
        <v>279</v>
      </c>
      <c r="F26" s="178">
        <v>1995</v>
      </c>
      <c r="G26" s="182" t="s">
        <v>278</v>
      </c>
      <c r="H26" s="176"/>
    </row>
    <row r="27" spans="2:8" ht="12.75">
      <c r="B27" s="175" t="s">
        <v>170</v>
      </c>
      <c r="C27" s="137" t="s">
        <v>185</v>
      </c>
      <c r="D27" s="137" t="s">
        <v>15</v>
      </c>
      <c r="E27" s="177" t="s">
        <v>163</v>
      </c>
      <c r="F27" s="178">
        <v>1994</v>
      </c>
      <c r="G27" s="182" t="s">
        <v>280</v>
      </c>
      <c r="H27" s="176"/>
    </row>
    <row r="28" spans="2:8" ht="12.75">
      <c r="B28" s="175" t="s">
        <v>170</v>
      </c>
      <c r="C28" s="137" t="s">
        <v>184</v>
      </c>
      <c r="D28" s="137" t="s">
        <v>42</v>
      </c>
      <c r="E28" s="177" t="s">
        <v>205</v>
      </c>
      <c r="F28" s="178">
        <v>1994</v>
      </c>
      <c r="G28" s="182" t="s">
        <v>280</v>
      </c>
      <c r="H28" s="176"/>
    </row>
    <row r="29" spans="2:8" ht="12.75">
      <c r="B29" s="175" t="s">
        <v>209</v>
      </c>
      <c r="C29" s="137" t="s">
        <v>242</v>
      </c>
      <c r="D29" s="137" t="s">
        <v>17</v>
      </c>
      <c r="E29" s="177" t="s">
        <v>182</v>
      </c>
      <c r="F29" s="178">
        <v>1995</v>
      </c>
      <c r="G29" s="182" t="s">
        <v>281</v>
      </c>
      <c r="H29" s="183"/>
    </row>
    <row r="30" spans="2:8" ht="12.75">
      <c r="B30" s="175" t="s">
        <v>209</v>
      </c>
      <c r="C30" s="137" t="s">
        <v>183</v>
      </c>
      <c r="D30" s="137" t="s">
        <v>282</v>
      </c>
      <c r="E30" s="177" t="s">
        <v>163</v>
      </c>
      <c r="F30" s="178">
        <v>1995</v>
      </c>
      <c r="G30" s="182" t="s">
        <v>281</v>
      </c>
      <c r="H30" s="183"/>
    </row>
    <row r="31" spans="2:8" ht="12.75">
      <c r="B31" s="175" t="s">
        <v>209</v>
      </c>
      <c r="C31" s="137" t="s">
        <v>251</v>
      </c>
      <c r="D31" s="137" t="s">
        <v>8</v>
      </c>
      <c r="E31" s="177" t="s">
        <v>204</v>
      </c>
      <c r="F31" s="178">
        <v>1994</v>
      </c>
      <c r="G31" s="182" t="s">
        <v>281</v>
      </c>
      <c r="H31" s="176"/>
    </row>
    <row r="32" spans="2:8" ht="12.75">
      <c r="B32" s="175"/>
      <c r="C32" s="137"/>
      <c r="D32" s="137"/>
      <c r="E32" s="177"/>
      <c r="F32" s="178"/>
      <c r="G32" s="182"/>
      <c r="H32" s="176"/>
    </row>
    <row r="33" spans="2:8" ht="12.75">
      <c r="B33" s="175"/>
      <c r="C33" s="137"/>
      <c r="D33" s="137"/>
      <c r="E33" s="177"/>
      <c r="F33" s="178"/>
      <c r="G33" s="182"/>
      <c r="H33" s="183"/>
    </row>
    <row r="34" spans="2:8" ht="18">
      <c r="B34" s="175"/>
      <c r="C34" s="176"/>
      <c r="D34" s="66" t="s">
        <v>81</v>
      </c>
      <c r="E34" s="176"/>
      <c r="F34" s="176"/>
      <c r="G34" s="176"/>
      <c r="H34" s="176"/>
    </row>
    <row r="35" spans="2:8" ht="18">
      <c r="B35" s="175"/>
      <c r="C35" s="176"/>
      <c r="D35" s="66"/>
      <c r="E35" s="176"/>
      <c r="F35" s="176"/>
      <c r="G35" s="176"/>
      <c r="H35" s="176"/>
    </row>
    <row r="36" spans="2:8" ht="12.75">
      <c r="B36" s="175" t="s">
        <v>19</v>
      </c>
      <c r="C36" s="137" t="s">
        <v>242</v>
      </c>
      <c r="D36" s="137" t="s">
        <v>17</v>
      </c>
      <c r="E36" s="177" t="s">
        <v>182</v>
      </c>
      <c r="F36" s="178">
        <v>1995</v>
      </c>
      <c r="G36" s="142">
        <v>23</v>
      </c>
      <c r="H36" s="176" t="s">
        <v>86</v>
      </c>
    </row>
    <row r="37" spans="2:8" ht="12.75">
      <c r="B37" s="175" t="s">
        <v>20</v>
      </c>
      <c r="C37" s="137" t="s">
        <v>229</v>
      </c>
      <c r="D37" s="137" t="s">
        <v>17</v>
      </c>
      <c r="E37" s="177" t="s">
        <v>272</v>
      </c>
      <c r="F37" s="178">
        <v>1994</v>
      </c>
      <c r="G37" s="142">
        <v>21</v>
      </c>
      <c r="H37" s="176" t="s">
        <v>86</v>
      </c>
    </row>
    <row r="38" spans="2:8" ht="12.75">
      <c r="B38" s="175" t="s">
        <v>21</v>
      </c>
      <c r="C38" s="137" t="s">
        <v>226</v>
      </c>
      <c r="D38" s="137" t="s">
        <v>110</v>
      </c>
      <c r="E38" s="177" t="s">
        <v>272</v>
      </c>
      <c r="F38" s="178">
        <v>1994</v>
      </c>
      <c r="G38" s="142">
        <v>20</v>
      </c>
      <c r="H38" s="176" t="s">
        <v>86</v>
      </c>
    </row>
    <row r="39" spans="2:8" ht="12.75">
      <c r="B39" s="175" t="s">
        <v>27</v>
      </c>
      <c r="C39" s="137" t="s">
        <v>186</v>
      </c>
      <c r="D39" s="137" t="s">
        <v>187</v>
      </c>
      <c r="E39" s="177" t="s">
        <v>161</v>
      </c>
      <c r="F39" s="178">
        <v>1994</v>
      </c>
      <c r="G39" s="142">
        <v>19</v>
      </c>
      <c r="H39" s="176" t="s">
        <v>86</v>
      </c>
    </row>
    <row r="40" spans="2:8" ht="12.75">
      <c r="B40" s="175" t="s">
        <v>28</v>
      </c>
      <c r="C40" s="137" t="s">
        <v>256</v>
      </c>
      <c r="D40" s="137" t="s">
        <v>99</v>
      </c>
      <c r="E40" s="177" t="s">
        <v>205</v>
      </c>
      <c r="F40" s="178">
        <v>1994</v>
      </c>
      <c r="G40" s="142">
        <v>17</v>
      </c>
      <c r="H40" s="176" t="s">
        <v>86</v>
      </c>
    </row>
    <row r="41" spans="2:8" ht="12.75">
      <c r="B41" s="175" t="s">
        <v>170</v>
      </c>
      <c r="C41" s="137" t="s">
        <v>255</v>
      </c>
      <c r="D41" s="137" t="s">
        <v>18</v>
      </c>
      <c r="E41" s="177" t="s">
        <v>205</v>
      </c>
      <c r="F41" s="178">
        <v>1994</v>
      </c>
      <c r="G41" s="142">
        <v>16</v>
      </c>
      <c r="H41" s="176" t="s">
        <v>86</v>
      </c>
    </row>
    <row r="42" spans="2:8" ht="12.75">
      <c r="B42" s="175" t="s">
        <v>170</v>
      </c>
      <c r="C42" s="137" t="s">
        <v>184</v>
      </c>
      <c r="D42" s="137" t="s">
        <v>42</v>
      </c>
      <c r="E42" s="177" t="s">
        <v>205</v>
      </c>
      <c r="F42" s="178">
        <v>1994</v>
      </c>
      <c r="G42" s="142">
        <v>16</v>
      </c>
      <c r="H42" s="176" t="s">
        <v>86</v>
      </c>
    </row>
    <row r="43" spans="2:8" ht="12.75">
      <c r="B43" s="175" t="s">
        <v>25</v>
      </c>
      <c r="C43" s="137" t="s">
        <v>274</v>
      </c>
      <c r="D43" s="137" t="s">
        <v>233</v>
      </c>
      <c r="E43" s="177" t="s">
        <v>161</v>
      </c>
      <c r="F43" s="178">
        <v>1994</v>
      </c>
      <c r="G43" s="142">
        <v>15</v>
      </c>
      <c r="H43" s="176" t="s">
        <v>86</v>
      </c>
    </row>
    <row r="44" spans="2:8" ht="12.75">
      <c r="B44" s="175" t="s">
        <v>283</v>
      </c>
      <c r="C44" s="137" t="s">
        <v>243</v>
      </c>
      <c r="D44" s="137" t="s">
        <v>132</v>
      </c>
      <c r="E44" s="177" t="s">
        <v>182</v>
      </c>
      <c r="F44" s="178">
        <v>1995</v>
      </c>
      <c r="G44" s="142">
        <v>14</v>
      </c>
      <c r="H44" s="176" t="s">
        <v>86</v>
      </c>
    </row>
    <row r="45" spans="2:8" ht="12.75">
      <c r="B45" s="175" t="s">
        <v>283</v>
      </c>
      <c r="C45" s="137" t="s">
        <v>284</v>
      </c>
      <c r="D45" s="137" t="s">
        <v>146</v>
      </c>
      <c r="E45" s="177" t="s">
        <v>161</v>
      </c>
      <c r="F45" s="178">
        <v>1994</v>
      </c>
      <c r="G45" s="142">
        <v>14</v>
      </c>
      <c r="H45" s="176" t="s">
        <v>86</v>
      </c>
    </row>
    <row r="46" spans="2:8" ht="12.75">
      <c r="B46" s="175"/>
      <c r="C46" s="137"/>
      <c r="D46" s="137"/>
      <c r="E46" s="177"/>
      <c r="F46" s="178"/>
      <c r="G46" s="142"/>
      <c r="H46" s="183"/>
    </row>
    <row r="47" spans="2:8" ht="12.75">
      <c r="B47" s="175"/>
      <c r="C47" s="176"/>
      <c r="D47" s="176"/>
      <c r="E47" s="176"/>
      <c r="F47" s="176"/>
      <c r="G47" s="176"/>
      <c r="H47" s="176"/>
    </row>
    <row r="48" spans="2:8" s="170" customFormat="1" ht="18">
      <c r="B48" s="21"/>
      <c r="C48" s="66" t="s">
        <v>127</v>
      </c>
      <c r="D48" s="66"/>
      <c r="E48" s="65"/>
      <c r="F48" s="65"/>
      <c r="G48" s="65"/>
      <c r="H48" s="65"/>
    </row>
    <row r="49" spans="2:8" s="1" customFormat="1" ht="18">
      <c r="B49" s="21"/>
      <c r="C49" s="65"/>
      <c r="D49" s="66"/>
      <c r="E49" s="65"/>
      <c r="F49" s="65"/>
      <c r="G49" s="65"/>
      <c r="H49" s="65"/>
    </row>
    <row r="50" spans="2:8" ht="12.75">
      <c r="B50" s="175" t="s">
        <v>208</v>
      </c>
      <c r="C50" s="137" t="s">
        <v>228</v>
      </c>
      <c r="D50" s="137" t="s">
        <v>42</v>
      </c>
      <c r="E50" s="177" t="s">
        <v>272</v>
      </c>
      <c r="F50" s="178">
        <v>1994</v>
      </c>
      <c r="G50" s="142">
        <v>30</v>
      </c>
      <c r="H50" s="176" t="s">
        <v>86</v>
      </c>
    </row>
    <row r="51" spans="2:8" ht="12.75">
      <c r="B51" s="175" t="s">
        <v>208</v>
      </c>
      <c r="C51" s="137" t="s">
        <v>226</v>
      </c>
      <c r="D51" s="137" t="s">
        <v>110</v>
      </c>
      <c r="E51" s="177" t="s">
        <v>182</v>
      </c>
      <c r="F51" s="178">
        <v>1994</v>
      </c>
      <c r="G51" s="142">
        <v>30</v>
      </c>
      <c r="H51" s="176" t="s">
        <v>86</v>
      </c>
    </row>
    <row r="52" spans="2:8" ht="12.75">
      <c r="B52" s="175" t="s">
        <v>116</v>
      </c>
      <c r="C52" s="137" t="s">
        <v>185</v>
      </c>
      <c r="D52" s="137" t="s">
        <v>15</v>
      </c>
      <c r="E52" s="177" t="s">
        <v>163</v>
      </c>
      <c r="F52" s="178">
        <v>1994</v>
      </c>
      <c r="G52" s="142">
        <v>29</v>
      </c>
      <c r="H52" s="176" t="s">
        <v>86</v>
      </c>
    </row>
    <row r="53" spans="2:8" ht="12.75">
      <c r="B53" s="175" t="s">
        <v>116</v>
      </c>
      <c r="C53" s="137" t="s">
        <v>183</v>
      </c>
      <c r="D53" s="137" t="s">
        <v>15</v>
      </c>
      <c r="E53" s="177" t="s">
        <v>207</v>
      </c>
      <c r="F53" s="178">
        <v>1995</v>
      </c>
      <c r="G53" s="142">
        <v>29</v>
      </c>
      <c r="H53" s="176" t="s">
        <v>86</v>
      </c>
    </row>
    <row r="54" spans="2:8" ht="12.75">
      <c r="B54" s="175" t="s">
        <v>28</v>
      </c>
      <c r="C54" s="137" t="s">
        <v>184</v>
      </c>
      <c r="D54" s="137" t="s">
        <v>42</v>
      </c>
      <c r="E54" s="177" t="s">
        <v>205</v>
      </c>
      <c r="F54" s="178">
        <v>1994</v>
      </c>
      <c r="G54" s="142">
        <v>28</v>
      </c>
      <c r="H54" s="176" t="s">
        <v>86</v>
      </c>
    </row>
    <row r="55" spans="2:8" ht="12.75">
      <c r="B55" s="175" t="s">
        <v>29</v>
      </c>
      <c r="C55" s="137" t="s">
        <v>229</v>
      </c>
      <c r="D55" s="137" t="s">
        <v>17</v>
      </c>
      <c r="E55" s="177" t="s">
        <v>272</v>
      </c>
      <c r="F55" s="178">
        <v>1994</v>
      </c>
      <c r="G55" s="142">
        <v>27</v>
      </c>
      <c r="H55" s="176" t="s">
        <v>86</v>
      </c>
    </row>
    <row r="56" spans="2:8" ht="12.75">
      <c r="B56" s="175" t="s">
        <v>285</v>
      </c>
      <c r="C56" s="137" t="s">
        <v>231</v>
      </c>
      <c r="D56" s="137" t="s">
        <v>146</v>
      </c>
      <c r="E56" s="177" t="s">
        <v>161</v>
      </c>
      <c r="F56" s="178">
        <v>1995</v>
      </c>
      <c r="G56" s="142">
        <v>26</v>
      </c>
      <c r="H56" s="176" t="s">
        <v>86</v>
      </c>
    </row>
    <row r="57" spans="2:8" ht="12.75">
      <c r="B57" s="175" t="s">
        <v>285</v>
      </c>
      <c r="C57" s="137" t="s">
        <v>186</v>
      </c>
      <c r="D57" s="137" t="s">
        <v>187</v>
      </c>
      <c r="E57" s="177" t="s">
        <v>206</v>
      </c>
      <c r="F57" s="178">
        <v>1994</v>
      </c>
      <c r="G57" s="142">
        <v>26</v>
      </c>
      <c r="H57" s="176" t="s">
        <v>86</v>
      </c>
    </row>
    <row r="58" spans="2:8" ht="12.75">
      <c r="B58" s="175" t="s">
        <v>285</v>
      </c>
      <c r="C58" s="137" t="s">
        <v>234</v>
      </c>
      <c r="D58" s="137" t="s">
        <v>16</v>
      </c>
      <c r="E58" s="177" t="s">
        <v>163</v>
      </c>
      <c r="F58" s="178">
        <v>1996</v>
      </c>
      <c r="G58" s="142">
        <v>26</v>
      </c>
      <c r="H58" s="176" t="s">
        <v>86</v>
      </c>
    </row>
    <row r="59" spans="2:8" ht="12.75">
      <c r="B59" s="175" t="s">
        <v>156</v>
      </c>
      <c r="C59" s="137" t="s">
        <v>242</v>
      </c>
      <c r="D59" s="137" t="s">
        <v>17</v>
      </c>
      <c r="E59" s="177" t="s">
        <v>182</v>
      </c>
      <c r="F59" s="178">
        <v>1995</v>
      </c>
      <c r="G59" s="142">
        <v>25</v>
      </c>
      <c r="H59" s="176" t="s">
        <v>86</v>
      </c>
    </row>
    <row r="60" spans="2:8" ht="12.75">
      <c r="B60" s="175" t="s">
        <v>156</v>
      </c>
      <c r="C60" s="137" t="s">
        <v>241</v>
      </c>
      <c r="D60" s="137" t="s">
        <v>18</v>
      </c>
      <c r="E60" s="177" t="s">
        <v>164</v>
      </c>
      <c r="F60" s="178">
        <v>1995</v>
      </c>
      <c r="G60" s="142">
        <v>25</v>
      </c>
      <c r="H60" s="176"/>
    </row>
    <row r="61" spans="2:9" ht="12.75">
      <c r="B61" s="175"/>
      <c r="C61" s="137"/>
      <c r="D61" s="137"/>
      <c r="E61" s="177"/>
      <c r="F61" s="178"/>
      <c r="G61" s="142"/>
      <c r="H61" s="176"/>
      <c r="I61" t="s">
        <v>210</v>
      </c>
    </row>
    <row r="62" spans="3:8" ht="12.75">
      <c r="C62" s="57"/>
      <c r="D62" s="57"/>
      <c r="E62" s="7"/>
      <c r="F62" s="5"/>
      <c r="G62" s="60"/>
      <c r="H62" s="24"/>
    </row>
    <row r="63" spans="3:8" ht="12.75">
      <c r="C63" s="57"/>
      <c r="D63" s="57"/>
      <c r="E63" s="7"/>
      <c r="F63" s="5"/>
      <c r="G63" s="60"/>
      <c r="H63" s="24"/>
    </row>
    <row r="64" spans="3:8" ht="12.75">
      <c r="C64" s="24"/>
      <c r="D64" s="24"/>
      <c r="E64" s="24"/>
      <c r="F64" s="24"/>
      <c r="G64" s="24"/>
      <c r="H64" s="24"/>
    </row>
    <row r="65" spans="3:8" ht="12.75">
      <c r="C65" s="24"/>
      <c r="D65" s="24"/>
      <c r="E65" s="24"/>
      <c r="F65" s="24"/>
      <c r="G65" s="24"/>
      <c r="H65" s="24"/>
    </row>
    <row r="66" spans="3:8" ht="12.75">
      <c r="C66" s="24"/>
      <c r="D66" s="24"/>
      <c r="E66" s="67"/>
      <c r="F66" s="67"/>
      <c r="G66" s="24"/>
      <c r="H66" s="24"/>
    </row>
    <row r="67" spans="3:8" ht="12.75">
      <c r="C67" s="24"/>
      <c r="D67" s="24"/>
      <c r="E67" s="24"/>
      <c r="F67" s="24"/>
      <c r="G67" s="24"/>
      <c r="H67" s="24"/>
    </row>
    <row r="68" spans="3:8" ht="12.75">
      <c r="C68" s="24"/>
      <c r="D68" s="24"/>
      <c r="E68" s="24"/>
      <c r="F68" s="24"/>
      <c r="G68" s="24"/>
      <c r="H68" s="24"/>
    </row>
    <row r="69" spans="3:8" ht="12.75">
      <c r="C69" s="24"/>
      <c r="D69" s="24"/>
      <c r="E69" s="24"/>
      <c r="F69" s="24"/>
      <c r="G69" s="24"/>
      <c r="H69" s="24"/>
    </row>
    <row r="70" spans="3:8" ht="12.75">
      <c r="C70" s="24"/>
      <c r="D70" s="24"/>
      <c r="E70" s="24"/>
      <c r="F70" s="24"/>
      <c r="G70" s="24"/>
      <c r="H70" s="24"/>
    </row>
    <row r="71" spans="3:8" ht="12.75">
      <c r="C71" s="24"/>
      <c r="D71" s="24"/>
      <c r="E71" s="24"/>
      <c r="F71" s="24"/>
      <c r="G71" s="24"/>
      <c r="H71" s="24"/>
    </row>
    <row r="72" spans="3:8" ht="12.75">
      <c r="C72" s="24"/>
      <c r="D72" s="24"/>
      <c r="E72" s="24"/>
      <c r="F72" s="24"/>
      <c r="G72" s="24"/>
      <c r="H72" s="24"/>
    </row>
    <row r="73" spans="3:8" ht="12.75">
      <c r="C73" s="24"/>
      <c r="D73" s="24"/>
      <c r="E73" s="24"/>
      <c r="F73" s="24"/>
      <c r="G73" s="24"/>
      <c r="H73" s="24"/>
    </row>
    <row r="74" spans="3:8" ht="12.75">
      <c r="C74" s="24"/>
      <c r="D74" s="24"/>
      <c r="E74" s="24"/>
      <c r="F74" s="24"/>
      <c r="G74" s="24"/>
      <c r="H74" s="24"/>
    </row>
    <row r="75" spans="3:8" ht="12.75">
      <c r="C75" s="24"/>
      <c r="D75" s="24"/>
      <c r="E75" s="24"/>
      <c r="F75" s="24"/>
      <c r="G75" s="24"/>
      <c r="H75" s="24"/>
    </row>
    <row r="76" spans="3:8" ht="12.75">
      <c r="C76" s="24"/>
      <c r="D76" s="24"/>
      <c r="E76" s="24"/>
      <c r="F76" s="24"/>
      <c r="G76" s="24"/>
      <c r="H76" s="24"/>
    </row>
    <row r="77" spans="3:8" ht="12.75">
      <c r="C77" s="24"/>
      <c r="D77" s="24"/>
      <c r="E77" s="24"/>
      <c r="F77" s="24"/>
      <c r="G77" s="24"/>
      <c r="H77" s="24"/>
    </row>
    <row r="78" spans="3:8" ht="12.75">
      <c r="C78" s="24"/>
      <c r="D78" s="24"/>
      <c r="E78" s="24"/>
      <c r="F78" s="24"/>
      <c r="G78" s="24"/>
      <c r="H78" s="24"/>
    </row>
    <row r="79" spans="3:8" ht="12.75">
      <c r="C79" s="24"/>
      <c r="D79" s="24"/>
      <c r="E79" s="24"/>
      <c r="F79" s="24"/>
      <c r="G79" s="24"/>
      <c r="H79" s="24"/>
    </row>
    <row r="80" spans="3:8" ht="12.75">
      <c r="C80" s="24"/>
      <c r="D80" s="24"/>
      <c r="E80" s="24"/>
      <c r="F80" s="24"/>
      <c r="G80" s="24"/>
      <c r="H80" s="24"/>
    </row>
    <row r="81" spans="3:8" ht="12.75">
      <c r="C81" s="24"/>
      <c r="D81" s="24"/>
      <c r="E81" s="24"/>
      <c r="F81" s="24"/>
      <c r="G81" s="24"/>
      <c r="H81" s="24"/>
    </row>
    <row r="82" spans="3:8" ht="12.75">
      <c r="C82" s="24"/>
      <c r="D82" s="24"/>
      <c r="E82" s="24"/>
      <c r="F82" s="24"/>
      <c r="G82" s="24"/>
      <c r="H82" s="24"/>
    </row>
    <row r="83" spans="3:8" ht="12.75">
      <c r="C83" s="24"/>
      <c r="D83" s="24"/>
      <c r="E83" s="24"/>
      <c r="F83" s="24"/>
      <c r="G83" s="24"/>
      <c r="H83" s="24"/>
    </row>
    <row r="84" spans="3:8" ht="12.75">
      <c r="C84" s="24"/>
      <c r="D84" s="24"/>
      <c r="E84" s="24"/>
      <c r="F84" s="24"/>
      <c r="G84" s="24"/>
      <c r="H84" s="24"/>
    </row>
    <row r="85" spans="3:8" ht="12.75">
      <c r="C85" s="24"/>
      <c r="D85" s="24"/>
      <c r="E85" s="24"/>
      <c r="F85" s="24"/>
      <c r="G85" s="24"/>
      <c r="H85" s="24"/>
    </row>
    <row r="86" spans="3:8" ht="12.75">
      <c r="C86" s="24"/>
      <c r="D86" s="24"/>
      <c r="E86" s="24"/>
      <c r="F86" s="24"/>
      <c r="G86" s="24"/>
      <c r="H86" s="24"/>
    </row>
    <row r="87" spans="3:8" ht="12.75">
      <c r="C87" s="24"/>
      <c r="D87" s="24"/>
      <c r="E87" s="24"/>
      <c r="F87" s="24"/>
      <c r="G87" s="24"/>
      <c r="H87" s="24"/>
    </row>
    <row r="88" spans="3:8" ht="12.75">
      <c r="C88" s="24"/>
      <c r="D88" s="24"/>
      <c r="E88" s="24"/>
      <c r="F88" s="24"/>
      <c r="G88" s="24"/>
      <c r="H88" s="24"/>
    </row>
    <row r="89" spans="3:8" ht="12.75">
      <c r="C89" s="24"/>
      <c r="D89" s="24"/>
      <c r="E89" s="24"/>
      <c r="F89" s="24"/>
      <c r="G89" s="24"/>
      <c r="H89" s="24"/>
    </row>
    <row r="90" spans="3:8" ht="12.75">
      <c r="C90" s="24"/>
      <c r="D90" s="24"/>
      <c r="E90" s="24"/>
      <c r="F90" s="24"/>
      <c r="G90" s="24"/>
      <c r="H90" s="24"/>
    </row>
    <row r="91" spans="3:8" ht="12.75">
      <c r="C91" s="24"/>
      <c r="D91" s="24"/>
      <c r="E91" s="24"/>
      <c r="F91" s="24"/>
      <c r="G91" s="24"/>
      <c r="H91" s="24"/>
    </row>
    <row r="92" spans="3:8" ht="12.75">
      <c r="C92" s="24"/>
      <c r="D92" s="24"/>
      <c r="E92" s="24"/>
      <c r="F92" s="24"/>
      <c r="G92" s="24"/>
      <c r="H92" s="24"/>
    </row>
    <row r="93" spans="3:8" ht="12.75">
      <c r="C93" s="24"/>
      <c r="D93" s="24"/>
      <c r="E93" s="24"/>
      <c r="F93" s="24"/>
      <c r="G93" s="24"/>
      <c r="H93" s="24"/>
    </row>
    <row r="94" spans="3:8" ht="12.75">
      <c r="C94" s="24"/>
      <c r="D94" s="24"/>
      <c r="E94" s="24"/>
      <c r="F94" s="24"/>
      <c r="G94" s="24"/>
      <c r="H94" s="24"/>
    </row>
    <row r="95" spans="3:8" ht="12.75">
      <c r="C95" s="24"/>
      <c r="D95" s="24"/>
      <c r="E95" s="24"/>
      <c r="F95" s="24"/>
      <c r="G95" s="24"/>
      <c r="H95" s="24"/>
    </row>
    <row r="96" spans="3:8" ht="12.75">
      <c r="C96" s="24"/>
      <c r="D96" s="24"/>
      <c r="E96" s="24"/>
      <c r="F96" s="24"/>
      <c r="G96" s="24"/>
      <c r="H96" s="24"/>
    </row>
    <row r="97" spans="3:8" ht="12.75">
      <c r="C97" s="24"/>
      <c r="D97" s="24"/>
      <c r="E97" s="24"/>
      <c r="F97" s="24"/>
      <c r="G97" s="24"/>
      <c r="H97" s="24"/>
    </row>
    <row r="98" spans="1:8" s="1" customFormat="1" ht="12.75">
      <c r="A98"/>
      <c r="B98" s="16"/>
      <c r="C98" s="24"/>
      <c r="D98" s="24"/>
      <c r="E98" s="24"/>
      <c r="F98" s="24"/>
      <c r="G98" s="24"/>
      <c r="H98" s="24"/>
    </row>
    <row r="99" spans="3:8" ht="12.75">
      <c r="C99" s="24"/>
      <c r="D99" s="24"/>
      <c r="E99" s="24"/>
      <c r="F99" s="24"/>
      <c r="G99" s="24"/>
      <c r="H99" s="24"/>
    </row>
    <row r="100" spans="3:8" ht="12.75">
      <c r="C100" s="24"/>
      <c r="D100" s="24"/>
      <c r="E100" s="24"/>
      <c r="F100" s="24"/>
      <c r="G100" s="24"/>
      <c r="H100" s="24"/>
    </row>
    <row r="101" spans="3:8" ht="12.75">
      <c r="C101" s="24"/>
      <c r="D101" s="24"/>
      <c r="E101" s="24"/>
      <c r="F101" s="24"/>
      <c r="G101" s="24"/>
      <c r="H101" s="24"/>
    </row>
    <row r="102" spans="3:8" ht="12.75">
      <c r="C102" s="24"/>
      <c r="D102" s="24"/>
      <c r="E102" s="24"/>
      <c r="F102" s="24"/>
      <c r="G102" s="24"/>
      <c r="H102" s="24"/>
    </row>
    <row r="103" spans="3:8" ht="12.75">
      <c r="C103" s="24"/>
      <c r="D103" s="24"/>
      <c r="E103" s="24"/>
      <c r="F103" s="24"/>
      <c r="G103" s="24"/>
      <c r="H103" s="24"/>
    </row>
    <row r="104" spans="3:8" ht="12.75">
      <c r="C104" s="24"/>
      <c r="D104" s="24"/>
      <c r="E104" s="24"/>
      <c r="F104" s="24"/>
      <c r="G104" s="24"/>
      <c r="H104" s="24"/>
    </row>
    <row r="105" spans="3:8" ht="12.75">
      <c r="C105" s="24"/>
      <c r="D105" s="24"/>
      <c r="E105" s="24"/>
      <c r="F105" s="24"/>
      <c r="G105" s="24"/>
      <c r="H105" s="24"/>
    </row>
    <row r="106" spans="3:8" ht="12.75">
      <c r="C106" s="24"/>
      <c r="D106" s="24"/>
      <c r="E106" s="24"/>
      <c r="F106" s="24"/>
      <c r="G106" s="24"/>
      <c r="H106" s="24"/>
    </row>
    <row r="107" spans="3:8" ht="12.75">
      <c r="C107" s="24"/>
      <c r="D107" s="24"/>
      <c r="E107" s="24"/>
      <c r="F107" s="24"/>
      <c r="G107" s="24"/>
      <c r="H107" s="24"/>
    </row>
    <row r="108" spans="3:8" ht="12.75">
      <c r="C108" s="24"/>
      <c r="D108" s="24"/>
      <c r="E108" s="24"/>
      <c r="F108" s="24"/>
      <c r="G108" s="24"/>
      <c r="H108" s="24"/>
    </row>
    <row r="109" spans="3:8" ht="12.75">
      <c r="C109" s="24"/>
      <c r="D109" s="24"/>
      <c r="E109" s="24"/>
      <c r="F109" s="24"/>
      <c r="G109" s="24"/>
      <c r="H109" s="24"/>
    </row>
    <row r="110" spans="3:8" ht="12.75">
      <c r="C110" s="24"/>
      <c r="D110" s="24"/>
      <c r="E110" s="24"/>
      <c r="F110" s="24"/>
      <c r="G110" s="24"/>
      <c r="H110" s="24"/>
    </row>
    <row r="111" spans="3:8" ht="12.75">
      <c r="C111" s="24"/>
      <c r="D111" s="24"/>
      <c r="E111" s="24"/>
      <c r="F111" s="24"/>
      <c r="G111" s="24"/>
      <c r="H111" s="24"/>
    </row>
    <row r="112" spans="3:8" ht="12.75">
      <c r="C112" s="24"/>
      <c r="D112" s="24"/>
      <c r="E112" s="24"/>
      <c r="F112" s="24"/>
      <c r="G112" s="24"/>
      <c r="H112" s="24"/>
    </row>
    <row r="113" spans="3:8" ht="12.75">
      <c r="C113" s="24"/>
      <c r="D113" s="24"/>
      <c r="E113" s="24"/>
      <c r="F113" s="24"/>
      <c r="G113" s="24"/>
      <c r="H113" s="24"/>
    </row>
    <row r="114" spans="3:8" ht="12.75">
      <c r="C114" s="24"/>
      <c r="D114" s="24"/>
      <c r="E114" s="24"/>
      <c r="F114" s="24"/>
      <c r="G114" s="24"/>
      <c r="H114" s="24"/>
    </row>
    <row r="115" spans="3:8" ht="12.75">
      <c r="C115" s="24"/>
      <c r="D115" s="24"/>
      <c r="E115" s="24"/>
      <c r="F115" s="24"/>
      <c r="G115" s="24"/>
      <c r="H115" s="24"/>
    </row>
    <row r="116" spans="3:8" ht="12.75">
      <c r="C116" s="24"/>
      <c r="D116" s="24"/>
      <c r="E116" s="24"/>
      <c r="F116" s="24"/>
      <c r="G116" s="24"/>
      <c r="H116" s="24"/>
    </row>
    <row r="117" spans="3:8" ht="12.75">
      <c r="C117" s="24"/>
      <c r="D117" s="24"/>
      <c r="E117" s="24"/>
      <c r="F117" s="24"/>
      <c r="G117" s="24"/>
      <c r="H117" s="24"/>
    </row>
    <row r="118" spans="3:8" ht="12.75">
      <c r="C118" s="24"/>
      <c r="D118" s="24"/>
      <c r="E118" s="24"/>
      <c r="F118" s="24"/>
      <c r="G118" s="24"/>
      <c r="H118" s="24"/>
    </row>
    <row r="119" spans="3:8" ht="12.75">
      <c r="C119" s="24"/>
      <c r="D119" s="24"/>
      <c r="E119" s="24"/>
      <c r="F119" s="24"/>
      <c r="G119" s="24"/>
      <c r="H119" s="24"/>
    </row>
    <row r="120" spans="3:8" ht="12.75">
      <c r="C120" s="24"/>
      <c r="D120" s="24"/>
      <c r="E120" s="24"/>
      <c r="F120" s="24"/>
      <c r="G120" s="24"/>
      <c r="H120" s="24"/>
    </row>
    <row r="121" spans="3:8" ht="12.75">
      <c r="C121" s="24"/>
      <c r="D121" s="24"/>
      <c r="E121" s="24"/>
      <c r="F121" s="24"/>
      <c r="G121" s="24"/>
      <c r="H121" s="24"/>
    </row>
    <row r="122" spans="3:8" ht="12.75">
      <c r="C122" s="24"/>
      <c r="D122" s="24"/>
      <c r="E122" s="24"/>
      <c r="F122" s="24"/>
      <c r="G122" s="24"/>
      <c r="H122" s="24"/>
    </row>
    <row r="123" spans="3:8" ht="12.75">
      <c r="C123" s="24"/>
      <c r="D123" s="24"/>
      <c r="E123" s="24"/>
      <c r="F123" s="24"/>
      <c r="G123" s="24"/>
      <c r="H123" s="24"/>
    </row>
    <row r="124" spans="3:8" ht="12.75">
      <c r="C124" s="24"/>
      <c r="D124" s="24"/>
      <c r="E124" s="24"/>
      <c r="F124" s="24"/>
      <c r="G124" s="24"/>
      <c r="H124" s="24"/>
    </row>
    <row r="125" spans="3:8" ht="12.75">
      <c r="C125" s="24"/>
      <c r="D125" s="24"/>
      <c r="E125" s="24"/>
      <c r="F125" s="24"/>
      <c r="G125" s="24"/>
      <c r="H125" s="24"/>
    </row>
    <row r="126" spans="3:8" ht="12.75">
      <c r="C126" s="24"/>
      <c r="D126" s="24"/>
      <c r="E126" s="24"/>
      <c r="F126" s="24"/>
      <c r="G126" s="24"/>
      <c r="H126" s="24"/>
    </row>
    <row r="127" spans="3:8" ht="12.75">
      <c r="C127" s="24"/>
      <c r="D127" s="24"/>
      <c r="E127" s="24"/>
      <c r="F127" s="24"/>
      <c r="G127" s="24"/>
      <c r="H127" s="24"/>
    </row>
    <row r="128" spans="3:8" ht="12.75">
      <c r="C128" s="24"/>
      <c r="D128" s="24"/>
      <c r="E128" s="24"/>
      <c r="F128" s="24"/>
      <c r="G128" s="24"/>
      <c r="H128" s="24"/>
    </row>
    <row r="129" spans="3:8" ht="12.75">
      <c r="C129" s="24"/>
      <c r="D129" s="24"/>
      <c r="E129" s="24"/>
      <c r="F129" s="24"/>
      <c r="G129" s="24"/>
      <c r="H129" s="24"/>
    </row>
    <row r="130" spans="3:8" ht="12.75">
      <c r="C130" s="24"/>
      <c r="D130" s="24"/>
      <c r="E130" s="24"/>
      <c r="F130" s="24"/>
      <c r="G130" s="24"/>
      <c r="H130" s="24"/>
    </row>
    <row r="131" spans="3:8" ht="12.75">
      <c r="C131" s="24"/>
      <c r="D131" s="24"/>
      <c r="E131" s="24"/>
      <c r="F131" s="24"/>
      <c r="G131" s="24"/>
      <c r="H131" s="24"/>
    </row>
    <row r="132" spans="3:8" ht="12.75">
      <c r="C132" s="24"/>
      <c r="D132" s="24"/>
      <c r="E132" s="24"/>
      <c r="F132" s="24"/>
      <c r="G132" s="24"/>
      <c r="H132" s="24"/>
    </row>
    <row r="133" spans="3:8" ht="12.75">
      <c r="C133" s="24"/>
      <c r="D133" s="24"/>
      <c r="E133" s="24"/>
      <c r="F133" s="24"/>
      <c r="G133" s="24"/>
      <c r="H133" s="24"/>
    </row>
    <row r="134" spans="3:8" ht="12.75">
      <c r="C134" s="24"/>
      <c r="D134" s="24"/>
      <c r="E134" s="24"/>
      <c r="F134" s="24"/>
      <c r="G134" s="24"/>
      <c r="H134" s="24"/>
    </row>
    <row r="135" spans="3:8" ht="12.75">
      <c r="C135" s="24"/>
      <c r="D135" s="24"/>
      <c r="E135" s="24"/>
      <c r="F135" s="24"/>
      <c r="G135" s="24"/>
      <c r="H135" s="24"/>
    </row>
    <row r="136" spans="3:8" ht="12.75">
      <c r="C136" s="24"/>
      <c r="D136" s="24"/>
      <c r="E136" s="24"/>
      <c r="F136" s="24"/>
      <c r="G136" s="24"/>
      <c r="H136" s="24"/>
    </row>
    <row r="137" spans="3:8" ht="12.75">
      <c r="C137" s="24"/>
      <c r="D137" s="24"/>
      <c r="E137" s="24"/>
      <c r="F137" s="24"/>
      <c r="G137" s="24"/>
      <c r="H137" s="24"/>
    </row>
    <row r="138" spans="3:8" ht="12.75">
      <c r="C138" s="24"/>
      <c r="D138" s="24"/>
      <c r="E138" s="24"/>
      <c r="F138" s="24"/>
      <c r="G138" s="24"/>
      <c r="H138" s="24"/>
    </row>
    <row r="139" spans="3:8" ht="12.75">
      <c r="C139" s="24"/>
      <c r="D139" s="24"/>
      <c r="E139" s="24"/>
      <c r="F139" s="24"/>
      <c r="G139" s="24"/>
      <c r="H139" s="24"/>
    </row>
    <row r="140" spans="3:8" ht="12.75">
      <c r="C140" s="24"/>
      <c r="D140" s="24"/>
      <c r="E140" s="24"/>
      <c r="F140" s="24"/>
      <c r="G140" s="24"/>
      <c r="H140" s="24"/>
    </row>
    <row r="141" spans="3:8" ht="12.75">
      <c r="C141" s="24"/>
      <c r="D141" s="24"/>
      <c r="E141" s="24"/>
      <c r="F141" s="24"/>
      <c r="G141" s="24"/>
      <c r="H141" s="24"/>
    </row>
    <row r="142" spans="3:8" ht="12.75">
      <c r="C142" s="24"/>
      <c r="D142" s="24"/>
      <c r="E142" s="24"/>
      <c r="F142" s="24"/>
      <c r="G142" s="24"/>
      <c r="H142" s="24"/>
    </row>
    <row r="143" spans="3:8" ht="12.75">
      <c r="C143" s="24"/>
      <c r="D143" s="24"/>
      <c r="E143" s="24"/>
      <c r="F143" s="24"/>
      <c r="G143" s="24"/>
      <c r="H143" s="24"/>
    </row>
    <row r="144" spans="3:8" ht="12.75">
      <c r="C144" s="24"/>
      <c r="D144" s="24"/>
      <c r="E144" s="24"/>
      <c r="F144" s="24"/>
      <c r="G144" s="24"/>
      <c r="H144" s="24"/>
    </row>
  </sheetData>
  <mergeCells count="2">
    <mergeCell ref="A1:H1"/>
    <mergeCell ref="A3:H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workbookViewId="0" topLeftCell="A1">
      <selection activeCell="A91" sqref="A91:F91"/>
    </sheetView>
  </sheetViews>
  <sheetFormatPr defaultColWidth="9.00390625" defaultRowHeight="12.75"/>
  <cols>
    <col min="1" max="1" width="8.00390625" style="16" customWidth="1"/>
    <col min="2" max="2" width="20.125" style="0" bestFit="1" customWidth="1"/>
    <col min="3" max="3" width="10.625" style="0" bestFit="1" customWidth="1"/>
    <col min="4" max="4" width="24.75390625" style="0" bestFit="1" customWidth="1"/>
    <col min="5" max="5" width="6.75390625" style="0" bestFit="1" customWidth="1"/>
    <col min="6" max="6" width="15.375" style="0" customWidth="1"/>
  </cols>
  <sheetData>
    <row r="1" spans="1:7" ht="15.75">
      <c r="A1" s="223"/>
      <c r="B1" s="223"/>
      <c r="C1" s="223"/>
      <c r="D1" s="223"/>
      <c r="E1" s="223"/>
      <c r="F1" s="223"/>
      <c r="G1" s="223"/>
    </row>
    <row r="2" spans="1:7" ht="15.75">
      <c r="A2" s="55"/>
      <c r="B2" s="55"/>
      <c r="C2" s="55"/>
      <c r="D2" s="55"/>
      <c r="E2" s="55"/>
      <c r="F2" s="55"/>
      <c r="G2" s="55"/>
    </row>
    <row r="3" spans="1:7" ht="18">
      <c r="A3" s="55"/>
      <c r="B3" s="226" t="s">
        <v>131</v>
      </c>
      <c r="C3" s="226"/>
      <c r="D3" s="226"/>
      <c r="E3" s="55"/>
      <c r="F3" s="55"/>
      <c r="G3" s="55"/>
    </row>
    <row r="4" spans="1:9" ht="18.75" customHeight="1">
      <c r="A4" s="35"/>
      <c r="B4" s="56"/>
      <c r="C4" s="56"/>
      <c r="D4" s="56"/>
      <c r="E4" s="56"/>
      <c r="F4" s="56"/>
      <c r="G4" s="56"/>
      <c r="H4" s="56"/>
      <c r="I4" s="56"/>
    </row>
    <row r="5" spans="1:7" ht="18">
      <c r="A5" s="224" t="s">
        <v>287</v>
      </c>
      <c r="B5" s="225"/>
      <c r="C5" s="225"/>
      <c r="D5" s="225"/>
      <c r="E5" s="225"/>
      <c r="F5" s="225"/>
      <c r="G5" s="225"/>
    </row>
    <row r="7" ht="12.75">
      <c r="A7"/>
    </row>
    <row r="8" ht="12.75">
      <c r="A8"/>
    </row>
    <row r="9" spans="1:6" ht="18">
      <c r="A9" s="227" t="s">
        <v>144</v>
      </c>
      <c r="B9" s="227"/>
      <c r="C9" s="227"/>
      <c r="D9" s="227"/>
      <c r="E9" s="227"/>
      <c r="F9" s="227"/>
    </row>
    <row r="10" spans="1:6" ht="12.75">
      <c r="A10" s="227" t="s">
        <v>145</v>
      </c>
      <c r="B10" s="227"/>
      <c r="C10" s="227"/>
      <c r="D10" s="227"/>
      <c r="E10" s="227"/>
      <c r="F10" s="227"/>
    </row>
    <row r="11" ht="12.75">
      <c r="A11"/>
    </row>
    <row r="12" ht="12.75">
      <c r="A12"/>
    </row>
    <row r="13" ht="12.75">
      <c r="A13"/>
    </row>
    <row r="14" spans="1:5" s="1" customFormat="1" ht="18">
      <c r="A14" s="21"/>
      <c r="B14" s="225" t="s">
        <v>128</v>
      </c>
      <c r="C14" s="225"/>
      <c r="D14" s="225"/>
      <c r="E14" s="225"/>
    </row>
    <row r="16" spans="1:5" ht="12.75">
      <c r="A16" s="16" t="s">
        <v>19</v>
      </c>
      <c r="B16" s="31" t="s">
        <v>60</v>
      </c>
      <c r="C16" s="31" t="s">
        <v>62</v>
      </c>
      <c r="D16" t="s">
        <v>70</v>
      </c>
      <c r="E16" s="52" t="s">
        <v>75</v>
      </c>
    </row>
    <row r="17" spans="1:5" ht="12.75">
      <c r="A17" s="16" t="s">
        <v>20</v>
      </c>
      <c r="B17" s="31" t="s">
        <v>286</v>
      </c>
      <c r="C17" s="31" t="s">
        <v>17</v>
      </c>
      <c r="D17" t="s">
        <v>182</v>
      </c>
      <c r="E17" s="52">
        <v>2.95</v>
      </c>
    </row>
    <row r="18" spans="1:5" ht="12.75">
      <c r="A18" s="16" t="s">
        <v>21</v>
      </c>
      <c r="B18" s="31" t="s">
        <v>141</v>
      </c>
      <c r="C18" s="31" t="s">
        <v>134</v>
      </c>
      <c r="D18" t="s">
        <v>142</v>
      </c>
      <c r="E18" s="52">
        <v>2.96</v>
      </c>
    </row>
    <row r="19" spans="1:5" ht="12.75">
      <c r="A19" s="16" t="s">
        <v>27</v>
      </c>
      <c r="B19" s="31" t="s">
        <v>43</v>
      </c>
      <c r="C19" s="31" t="s">
        <v>42</v>
      </c>
      <c r="D19" t="s">
        <v>288</v>
      </c>
      <c r="E19" s="52">
        <v>2.97</v>
      </c>
    </row>
    <row r="20" spans="1:5" ht="12.75">
      <c r="A20" s="16" t="s">
        <v>28</v>
      </c>
      <c r="B20" s="31" t="s">
        <v>68</v>
      </c>
      <c r="C20" s="31" t="s">
        <v>14</v>
      </c>
      <c r="D20" t="s">
        <v>289</v>
      </c>
      <c r="E20" s="52">
        <v>2.98</v>
      </c>
    </row>
    <row r="21" spans="1:5" ht="12.75">
      <c r="A21" s="16" t="s">
        <v>29</v>
      </c>
      <c r="B21" s="31" t="s">
        <v>113</v>
      </c>
      <c r="C21" s="31" t="s">
        <v>42</v>
      </c>
      <c r="D21" t="s">
        <v>115</v>
      </c>
      <c r="E21" s="52">
        <v>2.99</v>
      </c>
    </row>
    <row r="22" spans="1:5" ht="12.75">
      <c r="A22" s="16" t="s">
        <v>290</v>
      </c>
      <c r="B22" s="31" t="s">
        <v>291</v>
      </c>
      <c r="C22" s="31" t="s">
        <v>42</v>
      </c>
      <c r="D22" t="s">
        <v>115</v>
      </c>
      <c r="E22" s="52">
        <v>3.18</v>
      </c>
    </row>
    <row r="23" spans="1:5" ht="12.75">
      <c r="A23" s="16" t="s">
        <v>290</v>
      </c>
      <c r="B23" s="31" t="s">
        <v>171</v>
      </c>
      <c r="C23" s="31" t="s">
        <v>67</v>
      </c>
      <c r="D23" t="s">
        <v>115</v>
      </c>
      <c r="E23" s="52">
        <v>3.18</v>
      </c>
    </row>
    <row r="24" spans="1:5" ht="12.75">
      <c r="A24" s="16" t="s">
        <v>26</v>
      </c>
      <c r="B24" s="31" t="s">
        <v>98</v>
      </c>
      <c r="C24" s="31" t="s">
        <v>100</v>
      </c>
      <c r="D24" t="s">
        <v>172</v>
      </c>
      <c r="E24" s="52">
        <v>3.21</v>
      </c>
    </row>
    <row r="25" spans="1:5" ht="12.75">
      <c r="A25" s="16" t="s">
        <v>23</v>
      </c>
      <c r="B25" s="31" t="s">
        <v>292</v>
      </c>
      <c r="C25" s="31" t="s">
        <v>42</v>
      </c>
      <c r="D25" t="s">
        <v>166</v>
      </c>
      <c r="E25" s="52">
        <v>3.24</v>
      </c>
    </row>
    <row r="26" spans="2:5" ht="12.75">
      <c r="B26" s="31"/>
      <c r="C26" s="31"/>
      <c r="E26" s="52"/>
    </row>
    <row r="32" spans="1:3" s="1" customFormat="1" ht="18">
      <c r="A32" s="21"/>
      <c r="B32" s="51" t="s">
        <v>129</v>
      </c>
      <c r="C32" s="51"/>
    </row>
    <row r="33" ht="12.75">
      <c r="A33" s="17"/>
    </row>
    <row r="34" spans="1:6" ht="12.75">
      <c r="A34" s="16" t="s">
        <v>19</v>
      </c>
      <c r="B34" s="31" t="s">
        <v>141</v>
      </c>
      <c r="C34" s="31" t="s">
        <v>134</v>
      </c>
      <c r="D34" t="s">
        <v>142</v>
      </c>
      <c r="E34" s="52">
        <v>890</v>
      </c>
      <c r="F34" t="s">
        <v>80</v>
      </c>
    </row>
    <row r="35" spans="1:6" ht="12.75">
      <c r="A35" s="16" t="s">
        <v>140</v>
      </c>
      <c r="B35" s="31" t="s">
        <v>43</v>
      </c>
      <c r="C35" s="31" t="s">
        <v>42</v>
      </c>
      <c r="D35" t="s">
        <v>71</v>
      </c>
      <c r="E35" s="52">
        <v>870</v>
      </c>
      <c r="F35" t="s">
        <v>80</v>
      </c>
    </row>
    <row r="36" spans="1:6" ht="12.75">
      <c r="A36" s="16" t="s">
        <v>140</v>
      </c>
      <c r="B36" s="31" t="s">
        <v>65</v>
      </c>
      <c r="C36" s="31" t="s">
        <v>78</v>
      </c>
      <c r="D36" t="s">
        <v>73</v>
      </c>
      <c r="E36" s="52">
        <v>870</v>
      </c>
      <c r="F36" t="s">
        <v>80</v>
      </c>
    </row>
    <row r="37" spans="1:6" ht="12.75">
      <c r="A37" s="16" t="s">
        <v>140</v>
      </c>
      <c r="B37" s="31" t="s">
        <v>174</v>
      </c>
      <c r="C37" s="31" t="s">
        <v>152</v>
      </c>
      <c r="D37" t="s">
        <v>166</v>
      </c>
      <c r="E37" s="52">
        <v>870</v>
      </c>
      <c r="F37" t="s">
        <v>80</v>
      </c>
    </row>
    <row r="38" spans="1:6" ht="12.75">
      <c r="A38" s="16" t="s">
        <v>155</v>
      </c>
      <c r="B38" s="31" t="s">
        <v>175</v>
      </c>
      <c r="C38" s="31" t="s">
        <v>16</v>
      </c>
      <c r="D38" t="s">
        <v>84</v>
      </c>
      <c r="E38" s="52">
        <v>860</v>
      </c>
      <c r="F38" t="s">
        <v>80</v>
      </c>
    </row>
    <row r="39" spans="1:6" ht="12.75">
      <c r="A39" s="16" t="s">
        <v>155</v>
      </c>
      <c r="B39" s="31" t="s">
        <v>211</v>
      </c>
      <c r="C39" s="31" t="s">
        <v>42</v>
      </c>
      <c r="D39" t="s">
        <v>72</v>
      </c>
      <c r="E39" s="52">
        <v>860</v>
      </c>
      <c r="F39" t="s">
        <v>80</v>
      </c>
    </row>
    <row r="40" spans="1:6" ht="12.75">
      <c r="A40" s="16" t="s">
        <v>22</v>
      </c>
      <c r="B40" s="31" t="s">
        <v>113</v>
      </c>
      <c r="C40" s="31" t="s">
        <v>42</v>
      </c>
      <c r="D40" t="s">
        <v>115</v>
      </c>
      <c r="E40" s="52">
        <v>850</v>
      </c>
      <c r="F40" s="53" t="s">
        <v>80</v>
      </c>
    </row>
    <row r="41" spans="1:6" ht="12.75">
      <c r="A41" s="16" t="s">
        <v>212</v>
      </c>
      <c r="B41" s="31" t="s">
        <v>111</v>
      </c>
      <c r="C41" s="31" t="s">
        <v>110</v>
      </c>
      <c r="D41" t="s">
        <v>84</v>
      </c>
      <c r="E41" s="52">
        <v>830</v>
      </c>
      <c r="F41" t="s">
        <v>80</v>
      </c>
    </row>
    <row r="42" spans="1:6" ht="12.75">
      <c r="A42" s="16" t="s">
        <v>212</v>
      </c>
      <c r="B42" s="31" t="s">
        <v>77</v>
      </c>
      <c r="C42" s="31" t="s">
        <v>15</v>
      </c>
      <c r="D42" t="s">
        <v>72</v>
      </c>
      <c r="E42" s="52">
        <v>830</v>
      </c>
      <c r="F42" t="s">
        <v>80</v>
      </c>
    </row>
    <row r="43" spans="1:6" ht="12.75">
      <c r="A43" s="16" t="s">
        <v>212</v>
      </c>
      <c r="B43" s="31" t="s">
        <v>213</v>
      </c>
      <c r="C43" s="31" t="s">
        <v>67</v>
      </c>
      <c r="D43" t="s">
        <v>142</v>
      </c>
      <c r="E43" s="52">
        <v>830</v>
      </c>
      <c r="F43" t="s">
        <v>80</v>
      </c>
    </row>
    <row r="44" spans="1:6" ht="12.75">
      <c r="A44" s="16" t="s">
        <v>212</v>
      </c>
      <c r="B44" s="31" t="s">
        <v>130</v>
      </c>
      <c r="C44" s="31" t="s">
        <v>7</v>
      </c>
      <c r="D44" t="s">
        <v>72</v>
      </c>
      <c r="E44" s="52">
        <v>830</v>
      </c>
      <c r="F44" t="s">
        <v>80</v>
      </c>
    </row>
    <row r="45" spans="1:6" ht="12.75">
      <c r="A45" s="16" t="s">
        <v>212</v>
      </c>
      <c r="B45" s="31" t="s">
        <v>214</v>
      </c>
      <c r="C45" s="31" t="s">
        <v>69</v>
      </c>
      <c r="D45" t="s">
        <v>72</v>
      </c>
      <c r="E45" s="31">
        <v>830</v>
      </c>
      <c r="F45" s="31" t="s">
        <v>80</v>
      </c>
    </row>
    <row r="46" spans="2:5" ht="12.75">
      <c r="B46" s="31"/>
      <c r="C46" s="31"/>
      <c r="E46" s="31"/>
    </row>
    <row r="47" spans="2:5" ht="12.75">
      <c r="B47" s="31"/>
      <c r="C47" s="31"/>
      <c r="E47" s="31"/>
    </row>
    <row r="48" ht="13.5" customHeight="1"/>
    <row r="49" ht="13.5" customHeight="1"/>
    <row r="50" ht="13.5" customHeight="1"/>
    <row r="51" spans="1:2" s="1" customFormat="1" ht="18">
      <c r="A51" s="21"/>
      <c r="B51" s="51" t="s">
        <v>81</v>
      </c>
    </row>
    <row r="53" spans="1:6" ht="12.75">
      <c r="A53" s="16" t="s">
        <v>208</v>
      </c>
      <c r="B53" s="31" t="s">
        <v>112</v>
      </c>
      <c r="C53" s="31" t="s">
        <v>97</v>
      </c>
      <c r="D53" t="s">
        <v>72</v>
      </c>
      <c r="E53" s="52">
        <v>28</v>
      </c>
      <c r="F53" t="s">
        <v>86</v>
      </c>
    </row>
    <row r="54" spans="1:6" ht="12.75">
      <c r="A54" s="16" t="s">
        <v>208</v>
      </c>
      <c r="B54" s="31" t="s">
        <v>82</v>
      </c>
      <c r="C54" s="31" t="s">
        <v>7</v>
      </c>
      <c r="D54" t="s">
        <v>79</v>
      </c>
      <c r="E54" s="52">
        <v>28</v>
      </c>
      <c r="F54" t="s">
        <v>86</v>
      </c>
    </row>
    <row r="55" spans="1:6" ht="12.75">
      <c r="A55" s="16" t="s">
        <v>21</v>
      </c>
      <c r="B55" s="31" t="s">
        <v>173</v>
      </c>
      <c r="C55" s="31" t="s">
        <v>96</v>
      </c>
      <c r="D55" t="s">
        <v>215</v>
      </c>
      <c r="E55" s="52">
        <v>24</v>
      </c>
      <c r="F55" t="s">
        <v>86</v>
      </c>
    </row>
    <row r="56" spans="1:6" ht="12.75">
      <c r="A56" s="16" t="s">
        <v>293</v>
      </c>
      <c r="B56" s="31" t="s">
        <v>112</v>
      </c>
      <c r="C56" s="31" t="s">
        <v>18</v>
      </c>
      <c r="D56" t="s">
        <v>72</v>
      </c>
      <c r="E56" s="52">
        <v>23</v>
      </c>
      <c r="F56" t="s">
        <v>86</v>
      </c>
    </row>
    <row r="57" spans="1:6" ht="12.75">
      <c r="A57" s="16" t="s">
        <v>293</v>
      </c>
      <c r="B57" s="31" t="s">
        <v>61</v>
      </c>
      <c r="C57" s="31" t="s">
        <v>13</v>
      </c>
      <c r="D57" t="s">
        <v>84</v>
      </c>
      <c r="E57" s="52">
        <v>23</v>
      </c>
      <c r="F57" t="s">
        <v>86</v>
      </c>
    </row>
    <row r="58" spans="1:6" ht="12.75">
      <c r="A58" s="16" t="s">
        <v>293</v>
      </c>
      <c r="B58" s="31" t="s">
        <v>286</v>
      </c>
      <c r="C58" s="31" t="s">
        <v>17</v>
      </c>
      <c r="D58" t="s">
        <v>182</v>
      </c>
      <c r="E58" s="52">
        <v>23</v>
      </c>
      <c r="F58" t="s">
        <v>86</v>
      </c>
    </row>
    <row r="59" spans="1:6" ht="12.75">
      <c r="A59" s="17" t="s">
        <v>169</v>
      </c>
      <c r="B59" s="31" t="s">
        <v>214</v>
      </c>
      <c r="C59" s="31" t="s">
        <v>69</v>
      </c>
      <c r="D59" t="s">
        <v>72</v>
      </c>
      <c r="E59" s="52">
        <v>22</v>
      </c>
      <c r="F59" t="s">
        <v>86</v>
      </c>
    </row>
    <row r="60" spans="1:6" ht="12.75">
      <c r="A60" s="17" t="s">
        <v>169</v>
      </c>
      <c r="B60" s="31" t="s">
        <v>66</v>
      </c>
      <c r="C60" s="31" t="s">
        <v>17</v>
      </c>
      <c r="D60" t="s">
        <v>85</v>
      </c>
      <c r="E60" s="52">
        <v>22</v>
      </c>
      <c r="F60" t="s">
        <v>86</v>
      </c>
    </row>
    <row r="61" spans="1:6" ht="12.75">
      <c r="A61" s="16" t="s">
        <v>169</v>
      </c>
      <c r="B61" s="31" t="s">
        <v>217</v>
      </c>
      <c r="C61" s="31" t="s">
        <v>62</v>
      </c>
      <c r="D61" t="s">
        <v>70</v>
      </c>
      <c r="E61" s="52">
        <v>22</v>
      </c>
      <c r="F61" t="s">
        <v>86</v>
      </c>
    </row>
    <row r="62" spans="1:6" ht="12.75">
      <c r="A62" s="16" t="s">
        <v>169</v>
      </c>
      <c r="B62" s="31" t="s">
        <v>173</v>
      </c>
      <c r="C62" s="31" t="s">
        <v>42</v>
      </c>
      <c r="D62" t="s">
        <v>73</v>
      </c>
      <c r="E62" s="52">
        <v>22</v>
      </c>
      <c r="F62" t="s">
        <v>86</v>
      </c>
    </row>
    <row r="63" spans="1:6" ht="12.75">
      <c r="A63" s="16" t="s">
        <v>169</v>
      </c>
      <c r="B63" s="31" t="s">
        <v>216</v>
      </c>
      <c r="C63" s="31" t="s">
        <v>9</v>
      </c>
      <c r="D63" t="s">
        <v>272</v>
      </c>
      <c r="E63" s="52">
        <v>22</v>
      </c>
      <c r="F63" t="s">
        <v>86</v>
      </c>
    </row>
    <row r="64" spans="2:5" ht="12.75">
      <c r="B64" s="31"/>
      <c r="C64" s="31"/>
      <c r="E64" s="52"/>
    </row>
    <row r="65" spans="2:5" ht="12.75">
      <c r="B65" s="31"/>
      <c r="C65" s="31"/>
      <c r="E65" s="52"/>
    </row>
    <row r="66" spans="2:5" ht="12.75">
      <c r="B66" s="31"/>
      <c r="C66" s="31"/>
      <c r="E66" s="52"/>
    </row>
    <row r="67" spans="2:5" ht="12.75">
      <c r="B67" s="31"/>
      <c r="C67" s="31"/>
      <c r="E67" s="52"/>
    </row>
    <row r="72" spans="1:2" s="1" customFormat="1" ht="18">
      <c r="A72" s="21"/>
      <c r="B72" s="54" t="s">
        <v>87</v>
      </c>
    </row>
    <row r="74" spans="1:6" ht="12.75">
      <c r="A74" s="16" t="s">
        <v>218</v>
      </c>
      <c r="B74" s="31" t="s">
        <v>176</v>
      </c>
      <c r="C74" s="31" t="s">
        <v>160</v>
      </c>
      <c r="D74" t="s">
        <v>154</v>
      </c>
      <c r="E74" s="52">
        <v>37</v>
      </c>
      <c r="F74" t="s">
        <v>86</v>
      </c>
    </row>
    <row r="75" spans="1:6" ht="12.75">
      <c r="A75" s="16" t="s">
        <v>218</v>
      </c>
      <c r="B75" s="31" t="s">
        <v>112</v>
      </c>
      <c r="C75" s="31" t="s">
        <v>97</v>
      </c>
      <c r="D75" t="s">
        <v>72</v>
      </c>
      <c r="E75" s="52">
        <v>37</v>
      </c>
      <c r="F75" t="s">
        <v>86</v>
      </c>
    </row>
    <row r="76" spans="1:6" ht="12.75">
      <c r="A76" s="16" t="s">
        <v>218</v>
      </c>
      <c r="B76" s="31" t="s">
        <v>219</v>
      </c>
      <c r="C76" s="31" t="s">
        <v>18</v>
      </c>
      <c r="D76" t="s">
        <v>182</v>
      </c>
      <c r="E76" s="52">
        <v>37</v>
      </c>
      <c r="F76" t="s">
        <v>86</v>
      </c>
    </row>
    <row r="77" spans="1:6" ht="12.75">
      <c r="A77" s="16" t="s">
        <v>27</v>
      </c>
      <c r="B77" s="31" t="s">
        <v>143</v>
      </c>
      <c r="C77" s="31" t="s">
        <v>96</v>
      </c>
      <c r="D77" t="s">
        <v>74</v>
      </c>
      <c r="E77" s="52">
        <v>35</v>
      </c>
      <c r="F77" t="s">
        <v>86</v>
      </c>
    </row>
    <row r="78" spans="1:6" ht="12.75">
      <c r="A78" s="16" t="s">
        <v>28</v>
      </c>
      <c r="B78" s="31" t="s">
        <v>83</v>
      </c>
      <c r="C78" s="31" t="s">
        <v>18</v>
      </c>
      <c r="D78" t="s">
        <v>72</v>
      </c>
      <c r="E78" s="52">
        <v>34</v>
      </c>
      <c r="F78" t="s">
        <v>86</v>
      </c>
    </row>
    <row r="79" spans="1:6" ht="12.75">
      <c r="A79" s="16" t="s">
        <v>168</v>
      </c>
      <c r="B79" s="31" t="s">
        <v>177</v>
      </c>
      <c r="C79" s="31" t="s">
        <v>14</v>
      </c>
      <c r="D79" t="s">
        <v>154</v>
      </c>
      <c r="E79" s="52">
        <v>33</v>
      </c>
      <c r="F79" t="s">
        <v>86</v>
      </c>
    </row>
    <row r="80" spans="1:6" ht="12.75">
      <c r="A80" s="16" t="s">
        <v>168</v>
      </c>
      <c r="B80" s="31" t="s">
        <v>178</v>
      </c>
      <c r="C80" s="31" t="s">
        <v>99</v>
      </c>
      <c r="D80" t="s">
        <v>159</v>
      </c>
      <c r="E80" s="52">
        <v>33</v>
      </c>
      <c r="F80" t="s">
        <v>86</v>
      </c>
    </row>
    <row r="81" spans="1:6" ht="12.75">
      <c r="A81" s="16" t="s">
        <v>168</v>
      </c>
      <c r="B81" s="31" t="s">
        <v>179</v>
      </c>
      <c r="C81" s="31" t="s">
        <v>42</v>
      </c>
      <c r="D81" t="s">
        <v>154</v>
      </c>
      <c r="E81" s="52">
        <v>33</v>
      </c>
      <c r="F81" t="s">
        <v>86</v>
      </c>
    </row>
    <row r="82" spans="1:6" ht="12.75">
      <c r="A82" s="16" t="s">
        <v>220</v>
      </c>
      <c r="B82" s="31" t="s">
        <v>157</v>
      </c>
      <c r="C82" s="31" t="s">
        <v>151</v>
      </c>
      <c r="D82" t="s">
        <v>225</v>
      </c>
      <c r="E82" s="52">
        <v>32</v>
      </c>
      <c r="F82" t="s">
        <v>86</v>
      </c>
    </row>
    <row r="83" spans="1:6" ht="12.75">
      <c r="A83" s="16" t="s">
        <v>220</v>
      </c>
      <c r="B83" s="31" t="s">
        <v>174</v>
      </c>
      <c r="C83" s="31" t="s">
        <v>152</v>
      </c>
      <c r="D83" t="s">
        <v>73</v>
      </c>
      <c r="E83" s="52">
        <v>32</v>
      </c>
      <c r="F83" t="s">
        <v>86</v>
      </c>
    </row>
    <row r="84" spans="1:6" ht="12.75">
      <c r="A84" s="16" t="s">
        <v>220</v>
      </c>
      <c r="B84" s="31" t="s">
        <v>180</v>
      </c>
      <c r="C84" s="31" t="s">
        <v>132</v>
      </c>
      <c r="D84" t="s">
        <v>154</v>
      </c>
      <c r="E84" s="52">
        <v>32</v>
      </c>
      <c r="F84" t="s">
        <v>86</v>
      </c>
    </row>
    <row r="85" spans="1:6" ht="12.75">
      <c r="A85" s="16" t="s">
        <v>220</v>
      </c>
      <c r="B85" s="31" t="s">
        <v>113</v>
      </c>
      <c r="C85" s="31" t="s">
        <v>42</v>
      </c>
      <c r="D85" t="s">
        <v>115</v>
      </c>
      <c r="E85" s="52">
        <v>32</v>
      </c>
      <c r="F85" t="s">
        <v>86</v>
      </c>
    </row>
    <row r="86" spans="1:6" ht="12.75">
      <c r="A86" s="16" t="s">
        <v>220</v>
      </c>
      <c r="B86" s="31" t="s">
        <v>221</v>
      </c>
      <c r="C86" s="31" t="s">
        <v>18</v>
      </c>
      <c r="D86" t="s">
        <v>154</v>
      </c>
      <c r="E86" s="52">
        <v>32</v>
      </c>
      <c r="F86" t="s">
        <v>86</v>
      </c>
    </row>
    <row r="88" spans="1:2" ht="12.75">
      <c r="A88" s="31"/>
      <c r="B88" s="31"/>
    </row>
    <row r="89" spans="1:2" ht="12.75">
      <c r="A89" s="31"/>
      <c r="B89" s="31"/>
    </row>
    <row r="90" spans="1:2" ht="12.75">
      <c r="A90" s="31"/>
      <c r="B90" s="31"/>
    </row>
    <row r="91" spans="1:6" ht="12.75">
      <c r="A91" s="228" t="s">
        <v>294</v>
      </c>
      <c r="B91" s="228"/>
      <c r="C91" s="228"/>
      <c r="D91" s="228"/>
      <c r="E91" s="228"/>
      <c r="F91" s="228"/>
    </row>
    <row r="92" spans="1:6" ht="18">
      <c r="A92" s="222"/>
      <c r="B92" s="222"/>
      <c r="C92" s="222"/>
      <c r="D92" s="222"/>
      <c r="E92" s="222"/>
      <c r="F92" s="222"/>
    </row>
    <row r="93" spans="1:6" ht="18">
      <c r="A93" s="222"/>
      <c r="B93" s="222"/>
      <c r="C93" s="222"/>
      <c r="D93" s="222"/>
      <c r="E93" s="222"/>
      <c r="F93" s="222"/>
    </row>
    <row r="95" spans="2:7" ht="18">
      <c r="B95" s="17"/>
      <c r="E95" s="18"/>
      <c r="G95" s="39"/>
    </row>
    <row r="96" spans="2:7" ht="18">
      <c r="B96" s="17"/>
      <c r="E96" s="18"/>
      <c r="G96" s="39"/>
    </row>
    <row r="97" spans="2:5" ht="12.75">
      <c r="B97" s="17"/>
      <c r="E97" s="18"/>
    </row>
    <row r="98" spans="2:5" ht="12.75">
      <c r="B98" s="17"/>
      <c r="E98" s="18"/>
    </row>
    <row r="99" spans="2:5" ht="12.75">
      <c r="B99" s="17"/>
      <c r="E99" s="18"/>
    </row>
    <row r="100" spans="2:5" ht="12.75">
      <c r="B100" s="17"/>
      <c r="E100" s="18"/>
    </row>
    <row r="101" spans="2:5" ht="12.75">
      <c r="B101" s="17"/>
      <c r="E101" s="18"/>
    </row>
    <row r="102" spans="2:5" ht="12.75">
      <c r="B102" s="17"/>
      <c r="E102" s="18"/>
    </row>
    <row r="103" spans="2:5" ht="12.75">
      <c r="B103" s="17"/>
      <c r="E103" s="18"/>
    </row>
    <row r="104" spans="2:5" ht="12.75">
      <c r="B104" s="17"/>
      <c r="E104" s="18"/>
    </row>
    <row r="107" spans="1:6" ht="18">
      <c r="A107" s="222"/>
      <c r="B107" s="222"/>
      <c r="C107" s="222"/>
      <c r="D107" s="222"/>
      <c r="E107" s="222"/>
      <c r="F107" s="222"/>
    </row>
    <row r="108" spans="1:6" ht="18">
      <c r="A108" s="222"/>
      <c r="B108" s="222"/>
      <c r="C108" s="222"/>
      <c r="D108" s="222"/>
      <c r="E108" s="222"/>
      <c r="F108" s="222"/>
    </row>
    <row r="110" spans="4:7" ht="18">
      <c r="D110" s="18"/>
      <c r="G110" s="39"/>
    </row>
    <row r="111" spans="4:7" ht="18">
      <c r="D111" s="18"/>
      <c r="G111" s="39"/>
    </row>
    <row r="112" ht="12.75">
      <c r="D112" s="18"/>
    </row>
    <row r="113" ht="12.75">
      <c r="D113" s="18"/>
    </row>
    <row r="114" ht="12.75">
      <c r="D114" s="18"/>
    </row>
    <row r="115" ht="12.75">
      <c r="D115" s="18"/>
    </row>
    <row r="116" ht="12.75">
      <c r="D116" s="18"/>
    </row>
    <row r="117" ht="12.75">
      <c r="D117" s="18"/>
    </row>
    <row r="118" ht="12.75">
      <c r="D118" s="18"/>
    </row>
    <row r="119" ht="12.75">
      <c r="D119" s="18"/>
    </row>
    <row r="120" ht="12.75">
      <c r="A120"/>
    </row>
    <row r="123" spans="1:6" ht="12.75">
      <c r="A123" s="32"/>
      <c r="B123" s="1"/>
      <c r="C123" s="1"/>
      <c r="D123" s="19"/>
      <c r="E123" s="1"/>
      <c r="F123" s="1"/>
    </row>
    <row r="125" ht="12.75">
      <c r="D125" s="16"/>
    </row>
    <row r="126" spans="1:6" s="1" customFormat="1" ht="12.75">
      <c r="A126" s="16"/>
      <c r="B126"/>
      <c r="C126"/>
      <c r="D126"/>
      <c r="E126"/>
      <c r="F126"/>
    </row>
  </sheetData>
  <mergeCells count="11">
    <mergeCell ref="A91:F91"/>
    <mergeCell ref="A107:F107"/>
    <mergeCell ref="A108:F108"/>
    <mergeCell ref="A92:F92"/>
    <mergeCell ref="A93:F93"/>
    <mergeCell ref="A1:G1"/>
    <mergeCell ref="A5:G5"/>
    <mergeCell ref="B3:D3"/>
    <mergeCell ref="B14:E14"/>
    <mergeCell ref="A10:F10"/>
    <mergeCell ref="A9:F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r:id="rId1"/>
  <rowBreaks count="1" manualBreakCount="1">
    <brk id="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SOŠ, SOU a U, Brno, Jílová 36g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BartosJr</dc:creator>
  <cp:keywords/>
  <dc:description/>
  <cp:lastModifiedBy>Správce</cp:lastModifiedBy>
  <cp:lastPrinted>2009-12-02T14:17:31Z</cp:lastPrinted>
  <dcterms:created xsi:type="dcterms:W3CDTF">2000-12-13T08:29:06Z</dcterms:created>
  <dcterms:modified xsi:type="dcterms:W3CDTF">2010-03-18T13:04:37Z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-1757173571</vt:i4>
  </property>
  <property fmtid="{D5CDD505-2E9C-101B-9397-08002B2CF9AE}" pid="3" name="_EmailSubject">
    <vt:lpwstr>Výsledky SČ ZŠ a víceletých gymnázií</vt:lpwstr>
  </property>
  <property fmtid="{D5CDD505-2E9C-101B-9397-08002B2CF9AE}" pid="4" name="_AuthorEmail">
    <vt:lpwstr>Holomek@jilova.cz</vt:lpwstr>
  </property>
  <property fmtid="{D5CDD505-2E9C-101B-9397-08002B2CF9AE}" pid="5" name="_AuthorEmailDisplayName">
    <vt:lpwstr>Holomek Miroslav</vt:lpwstr>
  </property>
  <property fmtid="{D5CDD505-2E9C-101B-9397-08002B2CF9AE}" pid="6" name="_PreviousAdHocReviewCycleID">
    <vt:i4>599541554</vt:i4>
  </property>
  <property fmtid="{D5CDD505-2E9C-101B-9397-08002B2CF9AE}" pid="7" name="_ReviewingToolsShownOnce">
    <vt:lpwstr/>
  </property>
</Properties>
</file>